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rostwo\Documents\BIP\przegląd BIP\"/>
    </mc:Choice>
  </mc:AlternateContent>
  <bookViews>
    <workbookView xWindow="0" yWindow="0" windowWidth="21600" windowHeight="9195" activeTab="1"/>
  </bookViews>
  <sheets>
    <sheet name="majątek w układzie porównawczym" sheetId="1" r:id="rId1"/>
    <sheet name="wykaz nieruchomości powiatu2018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0" i="2" l="1"/>
  <c r="K1435" i="2"/>
  <c r="I1424" i="2"/>
  <c r="G1424" i="2"/>
  <c r="I1423" i="2"/>
  <c r="K1423" i="2" s="1"/>
  <c r="K1422" i="2"/>
  <c r="I1422" i="2"/>
  <c r="I1421" i="2"/>
  <c r="K1421" i="2" s="1"/>
  <c r="K1420" i="2"/>
  <c r="I1420" i="2"/>
  <c r="I1419" i="2"/>
  <c r="K1419" i="2" s="1"/>
  <c r="K1418" i="2"/>
  <c r="I1418" i="2"/>
  <c r="I1417" i="2"/>
  <c r="K1417" i="2" s="1"/>
  <c r="K1416" i="2"/>
  <c r="K1424" i="2" s="1"/>
  <c r="K1428" i="2" s="1"/>
  <c r="I1416" i="2"/>
  <c r="F1383" i="2"/>
  <c r="A1382" i="2"/>
  <c r="A1381" i="2"/>
  <c r="A1380" i="2"/>
  <c r="A1379" i="2"/>
  <c r="A1378" i="2"/>
  <c r="A1377" i="2"/>
  <c r="A1376" i="2"/>
  <c r="A1375" i="2"/>
  <c r="F136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H221" i="1"/>
  <c r="G221" i="1"/>
  <c r="F221" i="1"/>
  <c r="D221" i="1"/>
  <c r="C221" i="1"/>
  <c r="E220" i="1"/>
  <c r="E219" i="1"/>
  <c r="E218" i="1"/>
  <c r="E217" i="1"/>
  <c r="E216" i="1"/>
  <c r="E215" i="1"/>
  <c r="E221" i="1" s="1"/>
  <c r="H211" i="1"/>
  <c r="G211" i="1"/>
  <c r="F211" i="1"/>
  <c r="D211" i="1"/>
  <c r="C211" i="1"/>
  <c r="E210" i="1"/>
  <c r="E209" i="1"/>
  <c r="E208" i="1"/>
  <c r="E207" i="1"/>
  <c r="E206" i="1"/>
  <c r="E205" i="1"/>
  <c r="E211" i="1" s="1"/>
  <c r="E204" i="1"/>
  <c r="E203" i="1"/>
  <c r="E202" i="1"/>
  <c r="H198" i="1"/>
  <c r="G198" i="1"/>
  <c r="F198" i="1"/>
  <c r="D198" i="1"/>
  <c r="C198" i="1"/>
  <c r="E197" i="1"/>
  <c r="E196" i="1"/>
  <c r="E195" i="1"/>
  <c r="E192" i="1"/>
  <c r="E189" i="1"/>
  <c r="E188" i="1"/>
  <c r="E198" i="1" s="1"/>
  <c r="H184" i="1"/>
  <c r="G184" i="1"/>
  <c r="F184" i="1"/>
  <c r="D184" i="1"/>
  <c r="C184" i="1"/>
  <c r="E183" i="1"/>
  <c r="E182" i="1"/>
  <c r="E181" i="1"/>
  <c r="E184" i="1" s="1"/>
  <c r="E180" i="1"/>
  <c r="E179" i="1"/>
  <c r="H175" i="1"/>
  <c r="G175" i="1"/>
  <c r="F175" i="1"/>
  <c r="D175" i="1"/>
  <c r="C175" i="1"/>
  <c r="E174" i="1"/>
  <c r="E173" i="1"/>
  <c r="E172" i="1"/>
  <c r="E171" i="1"/>
  <c r="E170" i="1"/>
  <c r="E169" i="1"/>
  <c r="E175" i="1" s="1"/>
  <c r="H165" i="1"/>
  <c r="G165" i="1"/>
  <c r="F165" i="1"/>
  <c r="D165" i="1"/>
  <c r="C165" i="1"/>
  <c r="E164" i="1"/>
  <c r="E163" i="1"/>
  <c r="E162" i="1"/>
  <c r="E161" i="1"/>
  <c r="E160" i="1"/>
  <c r="E159" i="1"/>
  <c r="E158" i="1"/>
  <c r="E157" i="1"/>
  <c r="E156" i="1"/>
  <c r="E155" i="1"/>
  <c r="E165" i="1" s="1"/>
  <c r="H150" i="1"/>
  <c r="G150" i="1"/>
  <c r="D150" i="1"/>
  <c r="C150" i="1"/>
  <c r="H149" i="1"/>
  <c r="G149" i="1"/>
  <c r="F149" i="1"/>
  <c r="D149" i="1"/>
  <c r="C149" i="1"/>
  <c r="E148" i="1"/>
  <c r="E147" i="1"/>
  <c r="E146" i="1"/>
  <c r="E145" i="1"/>
  <c r="E144" i="1"/>
  <c r="E143" i="1"/>
  <c r="E142" i="1"/>
  <c r="E141" i="1"/>
  <c r="E140" i="1"/>
  <c r="E139" i="1"/>
  <c r="E149" i="1" s="1"/>
  <c r="H135" i="1"/>
  <c r="G135" i="1"/>
  <c r="F135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35" i="1" s="1"/>
  <c r="H121" i="1"/>
  <c r="G121" i="1"/>
  <c r="F121" i="1"/>
  <c r="D121" i="1"/>
  <c r="C121" i="1"/>
  <c r="E120" i="1"/>
  <c r="E119" i="1"/>
  <c r="E118" i="1"/>
  <c r="E117" i="1"/>
  <c r="E116" i="1"/>
  <c r="E115" i="1"/>
  <c r="E114" i="1"/>
  <c r="E113" i="1"/>
  <c r="E112" i="1"/>
  <c r="E111" i="1"/>
  <c r="E121" i="1" s="1"/>
  <c r="H107" i="1"/>
  <c r="G107" i="1"/>
  <c r="F107" i="1"/>
  <c r="D107" i="1"/>
  <c r="C107" i="1"/>
  <c r="E106" i="1"/>
  <c r="E105" i="1"/>
  <c r="E104" i="1"/>
  <c r="E103" i="1"/>
  <c r="E102" i="1"/>
  <c r="E101" i="1"/>
  <c r="E100" i="1"/>
  <c r="E99" i="1"/>
  <c r="E98" i="1"/>
  <c r="E97" i="1"/>
  <c r="E107" i="1" s="1"/>
  <c r="H93" i="1"/>
  <c r="G93" i="1"/>
  <c r="F93" i="1"/>
  <c r="F150" i="1" s="1"/>
  <c r="D93" i="1"/>
  <c r="C93" i="1"/>
  <c r="E92" i="1"/>
  <c r="E91" i="1"/>
  <c r="E90" i="1"/>
  <c r="E89" i="1"/>
  <c r="E88" i="1"/>
  <c r="E87" i="1"/>
  <c r="E93" i="1" s="1"/>
  <c r="E86" i="1"/>
  <c r="E85" i="1"/>
  <c r="E84" i="1"/>
  <c r="H80" i="1"/>
  <c r="H222" i="1" s="1"/>
  <c r="D80" i="1"/>
  <c r="D222" i="1" s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9" i="1" s="1"/>
  <c r="E70" i="1"/>
  <c r="H66" i="1"/>
  <c r="G66" i="1"/>
  <c r="F66" i="1"/>
  <c r="D66" i="1"/>
  <c r="C66" i="1"/>
  <c r="E65" i="1"/>
  <c r="E64" i="1"/>
  <c r="E63" i="1"/>
  <c r="E62" i="1"/>
  <c r="E66" i="1" s="1"/>
  <c r="E61" i="1"/>
  <c r="H57" i="1"/>
  <c r="G57" i="1"/>
  <c r="F57" i="1"/>
  <c r="D57" i="1"/>
  <c r="C57" i="1"/>
  <c r="E56" i="1"/>
  <c r="E55" i="1"/>
  <c r="E54" i="1"/>
  <c r="E53" i="1"/>
  <c r="E52" i="1"/>
  <c r="E51" i="1"/>
  <c r="E50" i="1"/>
  <c r="E49" i="1"/>
  <c r="E57" i="1" s="1"/>
  <c r="H45" i="1"/>
  <c r="G45" i="1"/>
  <c r="G80" i="1" s="1"/>
  <c r="F45" i="1"/>
  <c r="F80" i="1" s="1"/>
  <c r="D45" i="1"/>
  <c r="C45" i="1"/>
  <c r="C80" i="1" s="1"/>
  <c r="C222" i="1" s="1"/>
  <c r="E44" i="1"/>
  <c r="E43" i="1"/>
  <c r="E42" i="1"/>
  <c r="E41" i="1"/>
  <c r="E40" i="1"/>
  <c r="E39" i="1"/>
  <c r="E38" i="1"/>
  <c r="E37" i="1"/>
  <c r="E36" i="1"/>
  <c r="E45" i="1" s="1"/>
  <c r="H32" i="1"/>
  <c r="D32" i="1"/>
  <c r="C32" i="1"/>
  <c r="E31" i="1"/>
  <c r="E30" i="1"/>
  <c r="E29" i="1"/>
  <c r="E28" i="1"/>
  <c r="E27" i="1"/>
  <c r="E26" i="1"/>
  <c r="E25" i="1"/>
  <c r="E24" i="1"/>
  <c r="E23" i="1"/>
  <c r="G22" i="1"/>
  <c r="E22" i="1"/>
  <c r="E21" i="1"/>
  <c r="E20" i="1"/>
  <c r="F19" i="1"/>
  <c r="E19" i="1" s="1"/>
  <c r="E18" i="1"/>
  <c r="E17" i="1"/>
  <c r="G16" i="1"/>
  <c r="G32" i="1" s="1"/>
  <c r="F16" i="1"/>
  <c r="E16" i="1"/>
  <c r="E15" i="1"/>
  <c r="E14" i="1"/>
  <c r="H10" i="1"/>
  <c r="E10" i="1"/>
  <c r="D10" i="1"/>
  <c r="C10" i="1"/>
  <c r="G9" i="1"/>
  <c r="G10" i="1" s="1"/>
  <c r="G222" i="1" s="1"/>
  <c r="F9" i="1"/>
  <c r="F10" i="1" s="1"/>
  <c r="K1442" i="2" l="1"/>
  <c r="K1430" i="2"/>
  <c r="K57" i="1"/>
  <c r="K79" i="1"/>
  <c r="E32" i="1"/>
  <c r="E222" i="1" s="1"/>
  <c r="E80" i="1"/>
  <c r="K66" i="1"/>
  <c r="E150" i="1"/>
  <c r="F32" i="1"/>
  <c r="F222" i="1" s="1"/>
  <c r="K45" i="1"/>
</calcChain>
</file>

<file path=xl/comments1.xml><?xml version="1.0" encoding="utf-8"?>
<comments xmlns="http://schemas.openxmlformats.org/spreadsheetml/2006/main">
  <authors>
    <author>Autor</author>
  </authors>
  <commentList>
    <comment ref="H178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uzyskane odsetki bankowe</t>
        </r>
      </text>
    </comment>
  </commentList>
</comments>
</file>

<file path=xl/sharedStrings.xml><?xml version="1.0" encoding="utf-8"?>
<sst xmlns="http://schemas.openxmlformats.org/spreadsheetml/2006/main" count="9736" uniqueCount="2650">
  <si>
    <t>..</t>
  </si>
  <si>
    <t>WARTOŚĆ  MAJĄTKU POWIATU W  UKŁADZIE  PORÓWNAWCZYM,  DOCHODY Z  MIENIA POWIATU NA 31.12.2018 r.</t>
  </si>
  <si>
    <t>Lp.</t>
  </si>
  <si>
    <t>Wyszczególnienie</t>
  </si>
  <si>
    <t>Wartość wg stanu na dzień 31-12-2017 brutto</t>
  </si>
  <si>
    <t>Wartość wg stanu na dzień 31-12-2017 netto</t>
  </si>
  <si>
    <t>Zmiana wartości brutto w roku 2018</t>
  </si>
  <si>
    <t>Wartość wg stanu na dzień 31-12- 2018 brutto</t>
  </si>
  <si>
    <t>Wartość wg stanu na dzień 31-12-2018 netto</t>
  </si>
  <si>
    <t xml:space="preserve"> dochody z mienia powiatu na dzień            31-12-2018</t>
  </si>
  <si>
    <t xml:space="preserve">Realizacja inwestycji  i  zakupów  inwestycyjnych wpływających  na  zmianę  wartości  majątku  w 2018 r.                            </t>
  </si>
  <si>
    <t>I</t>
  </si>
  <si>
    <t>Starostwo Powiatowe w Toruniu</t>
  </si>
  <si>
    <t xml:space="preserve">Zwiększenie udziałów w Szpitalu Powiatowym w Chełmży Spółka z o.o. </t>
  </si>
  <si>
    <t>Szpital Powiatowy Sp. z o.o.</t>
  </si>
  <si>
    <t>Razem</t>
  </si>
  <si>
    <t>II</t>
  </si>
  <si>
    <r>
      <t xml:space="preserve">Zwiększenia: </t>
    </r>
    <r>
      <rPr>
        <sz val="10"/>
        <color rgb="FFFF0000"/>
        <rFont val="Times New Roman"/>
        <family val="1"/>
        <charset val="238"/>
      </rPr>
      <t xml:space="preserve">Wydatki inwestycyjne: rozbudowa sieci telefonicznej i komputerowej - 21.679zł, rozbudowa macierzy dyskowej - 125.829zł, zakup systemu zarządzania obradami oraz głosowania podczas sesji Rady Powiatu Toruńskiego i systemu transmisji audio-video - 93.000zł, przeniesienie  prawa wieczystego użytkowania niezabudowanego gruntu działka 89/11 przy ul.K.S.Wyszyńskiego 9 w Chełmży - 1.483zł, koszty dokonania wyceny działki 89/37 położonej przy ul.K.S.Wyszyńskiego 9 w Chełmży - 1.969zł                                                                                                                                                                                                                                                                                                                                                                                                                                                                                                                                                                                                                                                                                                                                                                                                                                                                                                                                                                                                                                                                                                                                                                                                                                                                                                                                                                                                                                                                                                                                                                                                                                                                                                                                                                                                                                                                                                                                                                                                                                                                                                                                                                                                                                                                                                                                                                                                                                                                                                                                                                                                                                                                                                                                                                                                                                                                                                                                                                                                                                                                                                                                                         Pozostałe zakupy: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bieżących środków budżetowych zakupiono sprzęt komputerowy, tablety, niszczarki, lodówkę, ekspres do kawy, wyposażenie, meble - 77.575zł, wartości niematerialne i prawne - 3.862zł. Do realizacji zadań kwalifikacji wojskowej zakupiono wyposażenie - 3.398zł.      
Nieodpłatnie przejęto  z Powiatowego Centrum Pomocy Rodzinie w Toruniu: sprzęt komputerowy, kserokopiarki, wyposażenie i oprogramowanie z przeznaczeniem dla Powiatowego Zespołu ds.Orzekania o Niepełnosprawności  - 100.771zł </t>
    </r>
    <r>
      <rPr>
        <u/>
        <sz val="10"/>
        <color rgb="FFFF0000"/>
        <rFont val="Times New Roman"/>
        <family val="1"/>
        <charset val="238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</si>
  <si>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dochody z majątku rzeczowego</t>
  </si>
  <si>
    <t xml:space="preserve">dochody z majątku finansowego </t>
  </si>
  <si>
    <t>Grupa 0 grunty Toruń</t>
  </si>
  <si>
    <t>Grupa 0 grunty - Zelgno</t>
  </si>
  <si>
    <t>Grupa 0 grunty - Chełmża ZOZ</t>
  </si>
  <si>
    <t>Grunty 0 -  Jedwabno</t>
  </si>
  <si>
    <t>Grunty 0 -  Zarośla Cienkie</t>
  </si>
  <si>
    <t>Grupa 0 grunty- Gronowo</t>
  </si>
  <si>
    <t>Grupa 0 grunty Browina</t>
  </si>
  <si>
    <t>Grupa 0 Grunty Liznowo</t>
  </si>
  <si>
    <t>Grupa 0 grunty - Chełmża</t>
  </si>
  <si>
    <t>Grupa 1 budynki i lokale</t>
  </si>
  <si>
    <t>Grupa 2 obiekty</t>
  </si>
  <si>
    <r>
      <rPr>
        <u/>
        <sz val="10"/>
        <color rgb="FFFF0000"/>
        <rFont val="Times New Roman"/>
        <family val="1"/>
        <charset val="238"/>
      </rPr>
      <t xml:space="preserve">Zmniejszenia:  </t>
    </r>
    <r>
      <rPr>
        <sz val="10"/>
        <color rgb="FFFF0000"/>
        <rFont val="Times New Roman"/>
        <family val="1"/>
        <charset val="238"/>
      </rPr>
      <t xml:space="preserve">Przekazano nieodpłatnie do Gminy Miasta Chełmża budynek przy ul.Hallera 7 w Chełmży - 706.388zł i działki 71 i 69  - 10.968zł (Umowa darowizny - Akt notarialny Numer Repertorium A: 3997/2018 z 05.07.2018r.), przekazano w trwały zarząd do do Zespołu Szkół im. Unii Europejskiej w Chełmży działki 89/37 i 89/11 (Decyzja Zarządu Powiatu Toruńskiego z dnia 24.10.2018r. GGN.6844.6.2018.AM) - 22.659zł. Sprzedaż nieruchomości gruntowej przy ul.Bawarczyków w Toruniu dz.nr 288/1,702/4,702/6 - 28.609 zł. Zlikwidowano zużyty sprzęt i wyposażenie - 107.776zł.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</si>
  <si>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Grupa 3 kotły i maszyny</t>
  </si>
  <si>
    <t>Grupa 4 maszyny i urządzenia ogólnego zastosowania</t>
  </si>
  <si>
    <t>Grupa 5 urządzenia specjalistyczne</t>
  </si>
  <si>
    <t>Grupa 6 urządzenia techniczne</t>
  </si>
  <si>
    <t>Grupa 7 środki  transportu</t>
  </si>
  <si>
    <t xml:space="preserve">Grupa 8 narzędzia, przyrządy i wyposażenie </t>
  </si>
  <si>
    <t>Wartości niematerialne i prawne</t>
  </si>
  <si>
    <t>III</t>
  </si>
  <si>
    <t>Zespół Szkół  Ponadgimnazjalnych w Chełmży</t>
  </si>
  <si>
    <r>
      <rPr>
        <u/>
        <sz val="9"/>
        <color rgb="FFFF0000"/>
        <rFont val="Times New Roman"/>
        <family val="1"/>
        <charset val="238"/>
      </rPr>
      <t xml:space="preserve">Zwiększenia:  </t>
    </r>
    <r>
      <rPr>
        <sz val="9"/>
        <color rgb="FFFF0000"/>
        <rFont val="Times New Roman"/>
        <family val="1"/>
        <charset val="238"/>
      </rPr>
      <t xml:space="preserve">Otrzymano dokumentem PT Nr 4/2018 ze Starostwa Powiatowego w Toruniu w ramach budżetu obywatelskiego  " Relaks w zielonej oazie" stoły betonowe, donice betonowe -  łączna wartość otrzymanych środków trwałych wynosi - 8.991zł.  W ramach projektu "Eu-geniusz w zawodowym labiryncie"szkoła otrzymała protokołami przekazania  różne pomoce dydaktyczne o łącznej wartości 9.106zł.W ramach projektu " Powiatowi zawodowcy" szkoła otrzymała dowodami PT pomoce dydaktyczne oraz wyposażenie o łącznej wartości - 63.075zł. Zakupiono  pomoce dydaktyczne - sprzęt komputerowy  i projektor  oraz sytem monitorowania szkoły tj.kamery i rejestrator-  łączna wartość sprzętu - 72.699zł. Zakupiono meble, wyposażenie - wartość - 19.115zł oraz urządzenie wielofunkcyjne - 6.455 zł. W ramach wartości niematerialnych szkoła otrzymała dowodami PT - z projektu "Powiatowi zawodowcy" oprogamowanie komputerów  Office o wartości - 8.479zł.  Natomiast w ramach projektu "Eu-geniusz w naukowym labiryncie" otrzymaliśmy oprogramowanie do nauki matematyki oraz Office o łącznej wartości - 4.074zł.                           </t>
    </r>
  </si>
  <si>
    <t>Grupa 0 grunty</t>
  </si>
  <si>
    <r>
      <rPr>
        <u/>
        <sz val="9"/>
        <color rgb="FFFF0000"/>
        <rFont val="Times New Roman"/>
        <family val="1"/>
        <charset val="238"/>
      </rPr>
      <t xml:space="preserve">Zmniejszenia: </t>
    </r>
    <r>
      <rPr>
        <sz val="9"/>
        <color rgb="FFFF0000"/>
        <rFont val="Times New Roman"/>
        <family val="1"/>
        <charset val="238"/>
      </rPr>
      <t xml:space="preserve">Zlikwidowano stary sprzęt komputerowy o łacznej wartości - 21.081zł, różne urzadzenia techniczne jak rzutniki, aparaty telefoniczne, felefaxy - o wartosci - 11.408zł. Oraz pozostały sprzęt, meble i wyposażenie o wartości 39.494zł. Zniesiono z ewidencji nieaktualne  licencje komputerowe  - 10.543zł.                         </t>
    </r>
  </si>
  <si>
    <t>IV</t>
  </si>
  <si>
    <t>Zespół Szkół im. Unii Europejskiej w Chełmży</t>
  </si>
  <si>
    <r>
      <t xml:space="preserve">Zwiększenia: </t>
    </r>
    <r>
      <rPr>
        <sz val="9"/>
        <color rgb="FFFF0000"/>
        <rFont val="Times New Roman"/>
        <family val="1"/>
        <charset val="238"/>
      </rPr>
      <t xml:space="preserve">Otrzymano dokumentem PT nr 4/2018 OR.2610.1.4.2018.AJCH ze Starostwa Powiatowego w Toruniu w trwały zarząd  grunty o wartości - 22.659zł. W ramach projektu "Powiatowi Zawodowcy" szkoła otrzymała protokołem zdawczo-odbiorczym rożne pomoce dydaktyczne oraz wyposażenie o łącznej wartości - 17.125zł. W Ramach projektu "EU-geniusz w zawodowym labiryncie" szkoła otrzymała pomoce dydaktyczne - 11.400zł. Zakupino  meble i drobne wyposażenie  o  wartości - 6.264zł oraz laptopa  -1.899zł.. Powiększono zasób zbiorów bibliotecznych  o   książki i podręczniki szkolne ( w tym dotacja podręcznikowa) . Łączna wartość zakupu księgozbioru wyniosła - 4.636zł. Otrzymano pakiety Office oraz program "Spiżarnia" do pracowni kucharskiej o łącznej wartości 1.080zł.- projekt "Powiatowi zawodowcy".                                       </t>
    </r>
    <r>
      <rPr>
        <u/>
        <sz val="9"/>
        <color rgb="FFFF0000"/>
        <rFont val="Times New Roman"/>
        <family val="1"/>
        <charset val="238"/>
      </rPr>
      <t xml:space="preserve">                  Zmniejszenia: </t>
    </r>
    <r>
      <rPr>
        <sz val="9"/>
        <color rgb="FFFF0000"/>
        <rFont val="Times New Roman"/>
        <family val="1"/>
        <charset val="238"/>
      </rPr>
      <t xml:space="preserve">zlikwidowano stare opony samochodowe o wartości - 1.100zł.                                                                                                     </t>
    </r>
  </si>
  <si>
    <t>V</t>
  </si>
  <si>
    <t>Szkoła Muzyczna I Stopnia w Chełmży</t>
  </si>
  <si>
    <r>
      <rPr>
        <u/>
        <sz val="10"/>
        <color rgb="FFFF0000"/>
        <rFont val="Times New Roman"/>
        <family val="1"/>
        <charset val="238"/>
      </rPr>
      <t xml:space="preserve">Zwiększenia: </t>
    </r>
    <r>
      <rPr>
        <sz val="10"/>
        <color rgb="FFFF0000"/>
        <rFont val="Times New Roman"/>
        <family val="1"/>
        <charset val="238"/>
      </rPr>
      <t>zakupiono dwa urządzenia wielofunkcyjne - 6.888zł, ławki i krzesła, regały, fotele o łącznej wartości - 15.022zł oraz dysk i czajniki - 639zł. W ramach pomocy  dydaktycznych azkupiono różne instrumenty o łącznej wartości - 20.995zł.</t>
    </r>
  </si>
  <si>
    <t>VI</t>
  </si>
  <si>
    <t>Zespół Szkół -  CKU w Gronowie</t>
  </si>
  <si>
    <r>
      <rPr>
        <u/>
        <sz val="10"/>
        <color rgb="FFFF0000"/>
        <rFont val="Times New Roman"/>
        <family val="1"/>
        <charset val="238"/>
      </rPr>
      <t xml:space="preserve">Zwiększenia: </t>
    </r>
    <r>
      <rPr>
        <sz val="10"/>
        <color rgb="FFFF0000"/>
        <rFont val="Times New Roman"/>
        <family val="1"/>
        <charset val="238"/>
      </rPr>
      <t xml:space="preserve">15.711zł - pomoce dydaktyczne przekazane z ramach projektu "Eugeniusz w naukowym labiryncie", 18.167zł -  pomoce dydaktyczne przekazane z ramach projektu "Powiatowi zawodowcy", 5.658zł - projekt wykonania pracowni hotelarskiej przekazany przez starostwo , 159.360zł -  pracownia hotelarska w internacie, 39.873zł - modernizacja linni diagnostycznej MAHA 57.638zł - zakup tapczanów i szaf do internatu, 45.407zł - zakup nowego samochodu do nauki jazdy, 31.468zł - zakup sprzętu na stację diagnostyczną, 152.567zł - zakup pomocy dydaktycznych, komputerów i wyposażenia pomieszczeń szkolnych ze środków budżetowych, 23.643zł - zakup pomocy dydaktycznych, urządzeń warsztatowych i innego wyposażenia ze środków dochodów własnych.                                                             </t>
    </r>
    <r>
      <rPr>
        <u/>
        <sz val="10"/>
        <color rgb="FFFF0000"/>
        <rFont val="Times New Roman"/>
        <family val="1"/>
        <charset val="238"/>
      </rPr>
      <t xml:space="preserve">           Zmniejszenia: </t>
    </r>
    <r>
      <rPr>
        <sz val="10"/>
        <color rgb="FFFF0000"/>
        <rFont val="Times New Roman"/>
        <family val="1"/>
        <charset val="238"/>
      </rPr>
      <t xml:space="preserve">214.354zł - likwidacja komputerów, urządzeń na stacji diagnostycznej, sprzętu elektronicznego, oprogramowania i pozostałego wyposażenia                                             </t>
    </r>
  </si>
  <si>
    <t>RAZEM SZKOŁY</t>
  </si>
  <si>
    <t>VII</t>
  </si>
  <si>
    <t>DPS w  Wielkiej Nieszawce</t>
  </si>
  <si>
    <r>
      <rPr>
        <u/>
        <sz val="9"/>
        <color rgb="FFFF0000"/>
        <rFont val="Times New Roman"/>
        <family val="1"/>
        <charset val="238"/>
      </rPr>
      <t>Zwiększenia :</t>
    </r>
    <r>
      <rPr>
        <sz val="9"/>
        <color rgb="FFFF0000"/>
        <rFont val="Times New Roman"/>
        <family val="1"/>
        <charset val="238"/>
      </rPr>
      <t xml:space="preserve"> (102.037zł) w tym: wykup pieca APG-101 z leasingu - 10.855zł, zakup wyposażenia (łóżka rehabilitacyjne z oprzyrządowaniem - 36.225zł, meble - 8.508zł, sprzęt komputerowy - 3.542zł, telefony - 1.319zł, szafy chłodnicze - 12.406zł, podnośnik transportowy pacjenta - 4.400zł, elektronarzędzia - 366zł, klimatyzatory - 2.679zł, wyposażenie kuchni - 15.469zł), pozostałe: (alkomat, wózki do sprzątania, niszczarka, radioodtwarzacz, betoniarka, dystrybutor do wody, odkurzacze, mankiet kompresyjny) - 6.268zł.
                                                                                          </t>
    </r>
    <r>
      <rPr>
        <u/>
        <sz val="9"/>
        <color rgb="FFFF0000"/>
        <rFont val="Times New Roman"/>
        <family val="1"/>
        <charset val="238"/>
      </rPr>
      <t>Zmniejszenia:</t>
    </r>
    <r>
      <rPr>
        <sz val="9"/>
        <color rgb="FFFF0000"/>
        <rFont val="Times New Roman"/>
        <family val="1"/>
        <charset val="238"/>
      </rPr>
      <t xml:space="preserve"> (12.009 zł) w tym: przekazanie wyposażenia do CUW - 1.290 zł, likwidacja wyposażenia - 10.719zł.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</si>
  <si>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</si>
  <si>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VIII</t>
  </si>
  <si>
    <t>DPS  w  Pigży</t>
  </si>
  <si>
    <r>
      <t>Zwiększenia:</t>
    </r>
    <r>
      <rPr>
        <sz val="10"/>
        <color rgb="FFFF0000"/>
        <rFont val="Times New Roman"/>
        <family val="1"/>
        <charset val="238"/>
      </rPr>
      <t xml:space="preserve">  (60.465zł) ,  w tym: zakup wyposażenia (telewizory - 4.344zł, łóżka z oprzyrządowaniem - 23.514zł, meble - 9.791zł, elektronarzędzia - 2.189zł, lodówki - 1.798zł, 
kuchnia elektryczna - 6.426zł, pozostałe (maszynka do mięsa, niszczarka, sprzęt muzyczny, wózki: do leków, kelnerskie, toaletowo-prysznicowe ) - 12.403zł.</t>
    </r>
  </si>
  <si>
    <t xml:space="preserve"> </t>
  </si>
  <si>
    <t>IX</t>
  </si>
  <si>
    <t>DPS w Browinie</t>
  </si>
  <si>
    <r>
      <rPr>
        <u/>
        <sz val="10"/>
        <color rgb="FFFF0000"/>
        <rFont val="Times New Roman"/>
        <family val="1"/>
        <charset val="238"/>
      </rPr>
      <t>Zwiększenia</t>
    </r>
    <r>
      <rPr>
        <sz val="10"/>
        <color rgb="FFFF0000"/>
        <rFont val="Times New Roman"/>
        <family val="1"/>
        <charset val="238"/>
      </rPr>
      <t>: (3.854.889zł) w tym:
zwiększenie wartości majątku PT 3/18 OR.2610.1.3.2018.AJCH, PT 1/3.5/RPO WK-P/18: zwiększenie wartości budynku (nr 56) - 3.007.540zł, zwiększenie wartości budynku (nr 60) - 663.114zł, kuchnia elektryczna z piekarnikiem - 10.257zł, wyposażenie kuchni - 83.051zł, zakup pozostałego wyposażenia: pozostałe wyposażenie kuchni - 4.365zł, meble - 19.311zł, sprzęt komputerowy - 13.720zł, telefony - 478zł, łóżka z oprzyrządowaniem - 12.031zł, niszczarki - 1.416zł, przyrządy do ćwiczeń - 4.320zł, sprzęt medyczny - 3.880zł, wózek transportowy z materacem - 11.191zł, pozostałe (aparat fotograficzny, rolety zewnętrzne, namiot cateringowy, kasa EURO-50 TE mini, dywan, wiertarka, myjka wysokociśnieniowa, router, płyta i piekarnik AMICA, pralka, zmywarka) - 20.215zł.</t>
    </r>
    <r>
      <rPr>
        <u/>
        <sz val="10"/>
        <color rgb="FFFF0000"/>
        <rFont val="Times New Roman"/>
        <family val="1"/>
        <charset val="238"/>
      </rPr>
      <t xml:space="preserve">
</t>
    </r>
    <r>
      <rPr>
        <sz val="10"/>
        <color rgb="FFFF0000"/>
        <rFont val="Times New Roman"/>
        <family val="1"/>
        <charset val="238"/>
      </rPr>
      <t xml:space="preserve">
</t>
    </r>
    <r>
      <rPr>
        <u/>
        <sz val="10"/>
        <color rgb="FFFF0000"/>
        <rFont val="Times New Roman"/>
        <family val="1"/>
        <charset val="238"/>
      </rPr>
      <t>Zmniejszenia:</t>
    </r>
    <r>
      <rPr>
        <sz val="10"/>
        <color rgb="FFFF0000"/>
        <rFont val="Times New Roman"/>
        <family val="1"/>
        <charset val="238"/>
      </rPr>
      <t xml:space="preserve">   (71.781zł) w tym: zdjęcie z ewidencji księgowej księgozbiorów - 1.123zł, zdjęcie z ewidencji księgowej wyposażenia - 70.658zł.</t>
    </r>
  </si>
  <si>
    <t>X</t>
  </si>
  <si>
    <t>DPS w Dobrzejewicach</t>
  </si>
  <si>
    <r>
      <t xml:space="preserve">Zwiększenia: </t>
    </r>
    <r>
      <rPr>
        <sz val="9"/>
        <color rgb="FFFF0000"/>
        <rFont val="Times New Roman"/>
        <family val="1"/>
        <charset val="238"/>
      </rPr>
      <t>(51.388zł) w tym: Zakup wyposażenia (meble - 9.650zł, łóżka rehabilitacyjne - 16.800zł, telewizory - 9.400zł, telefony - 750zł, komputer - 2.700zł, aparat fotograficzny - 1.100zł, szafy chłodnicze - 6.962zł, sprzęt medyczny - 210zł,
pozostałe (lampa na podczerwień, system bezprzewodowy z mikrofonem, kuchenka mikrofalowa, lodówka, router, tuner DVB) - 3.036zł, zakup WNIP - 780zł.</t>
    </r>
    <r>
      <rPr>
        <u/>
        <sz val="9"/>
        <color rgb="FFFF0000"/>
        <rFont val="Times New Roman"/>
        <family val="1"/>
        <charset val="238"/>
      </rPr>
      <t xml:space="preserve">
</t>
    </r>
    <r>
      <rPr>
        <sz val="9"/>
        <color rgb="FFFF0000"/>
        <rFont val="Times New Roman"/>
        <family val="1"/>
        <charset val="238"/>
      </rPr>
      <t xml:space="preserve">
</t>
    </r>
    <r>
      <rPr>
        <u/>
        <sz val="9"/>
        <color rgb="FFFF0000"/>
        <rFont val="Times New Roman"/>
        <family val="1"/>
        <charset val="238"/>
      </rPr>
      <t xml:space="preserve"> Zmniejszenia:</t>
    </r>
    <r>
      <rPr>
        <sz val="9"/>
        <color rgb="FFFF0000"/>
        <rFont val="Times New Roman"/>
        <family val="1"/>
        <charset val="238"/>
      </rPr>
      <t xml:space="preserve"> likwidacja WNIP - 2.276zł.</t>
    </r>
  </si>
  <si>
    <t>XI</t>
  </si>
  <si>
    <t>Centrum Usług Wspólnych w Browinie</t>
  </si>
  <si>
    <r>
      <t>Zwiększenia:</t>
    </r>
    <r>
      <rPr>
        <sz val="9"/>
        <color rgb="FFFF0000"/>
        <rFont val="Times New Roman"/>
        <family val="1"/>
        <charset val="238"/>
      </rPr>
      <t xml:space="preserve"> (30.582zł) w tym: rozbudowa instalacji alarmowej - 1.230zł, otrzymanie wyposażenia od DPS w Wielkiej Nieszawce - 1.290zł, otrzymanie laptopa Toshiba - 400zł, zakup wyposażenia: (dysk zewnętrzny - 369zł, niszczarka - 2.694zł, klimatyzatory - 24.599zł.</t>
    </r>
    <r>
      <rPr>
        <u/>
        <sz val="9"/>
        <color rgb="FFFF0000"/>
        <rFont val="Times New Roman"/>
        <family val="1"/>
        <charset val="238"/>
      </rPr>
      <t xml:space="preserve">
Zmniejszenia:</t>
    </r>
    <r>
      <rPr>
        <sz val="9"/>
        <color rgb="FFFF0000"/>
        <rFont val="Times New Roman"/>
        <family val="1"/>
        <charset val="238"/>
      </rPr>
      <t xml:space="preserve"> (3.468zł) w tym: likwidacja WNIP - 3.361zł,
zdjęcie z ewidencji księgowej wyposażenia 107zł.</t>
    </r>
  </si>
  <si>
    <t>RAZEM DPS</t>
  </si>
  <si>
    <t>XII</t>
  </si>
  <si>
    <t>Powiatowy Zarząd Dróg</t>
  </si>
  <si>
    <r>
      <rPr>
        <u/>
        <sz val="9"/>
        <color rgb="FFFF0000"/>
        <rFont val="Times New Roman"/>
        <family val="1"/>
        <charset val="238"/>
      </rPr>
      <t>Zwiększenia -</t>
    </r>
    <r>
      <rPr>
        <sz val="9"/>
        <color rgb="FFFF0000"/>
        <rFont val="Times New Roman"/>
        <family val="1"/>
        <charset val="238"/>
      </rPr>
      <t xml:space="preserve"> Grupa 2: Przebudowa drogi powiatowej nr 2045C Steklin - Osówka w km 0+000 do 2+600 o dł. 2,600 km oraz drogi powiatowej nr 2044C Czernikowo - Osówka o dł. 0,388 km - razem: na dł. 2,884 km - 3.596.841 zł; Przebudowa mostu przy drodze powiatowej nr 2044C w m. Wąkole - 1.836.978 zł; Odnowy nawierzchni dróg - 2.193.836 zł; Budowa ciągu pieszo-rowerowego przy drodze powiatowej nr 2036C Krobia - Mierzynek - Młyniec II w km 0+187÷0+792 na dł. 0,605 km - 222.619 zł; Przebudowa chodnika w pasie drogi powiatowej nr 2009C Młyniec I (polbruk) - 43.903 zł; Opracowanie projektu - 6.765 zł; Poprawa bezpieczeństwa i komfortu życia mieszkańców oraz wsparcie niskoemisyjnego transportu drogowego poprzez wybudowanie dróg  dla rowerów - droga rowerowa - Leszcz- Pigża - Brąchnowo - Biskupice - Warszewice - Kończewice -  2.827.106 zł; melioracje - 253.304 zł; grupa 8 - zakup wyposażenia - 7.689 zł  
 </t>
    </r>
    <r>
      <rPr>
        <u/>
        <sz val="9"/>
        <color rgb="FFFF0000"/>
        <rFont val="Times New Roman"/>
        <family val="1"/>
        <charset val="238"/>
      </rPr>
      <t xml:space="preserve">Zmniejszenia </t>
    </r>
    <r>
      <rPr>
        <sz val="9"/>
        <color rgb="FFFF0000"/>
        <rFont val="Times New Roman"/>
        <family val="1"/>
        <charset val="238"/>
      </rPr>
      <t>-  grupa 5 - 35.014 zł; grupa 6 - 3.367 zł; grupa 7 - 28.060 zł; grupa 8 - 391 zł; wart.niemat.i prawne - 2 zł</t>
    </r>
  </si>
  <si>
    <t xml:space="preserve">Grupa 0 grunty przejęte grunty pod drogi publiczne </t>
  </si>
  <si>
    <t>Grupa 3  kotły i maszyny</t>
  </si>
  <si>
    <t>Grupa 4 maszyny i urządzenia</t>
  </si>
  <si>
    <t>XIII</t>
  </si>
  <si>
    <t>Poradnia Psychologiczno-Pedagogiczna w Chełmży</t>
  </si>
  <si>
    <r>
      <t>Zwiększenia:</t>
    </r>
    <r>
      <rPr>
        <sz val="9"/>
        <color rgb="FFFF0000"/>
        <rFont val="Times New Roman"/>
        <family val="1"/>
        <charset val="238"/>
      </rPr>
      <t xml:space="preserve"> zakupiono do sekretariatu Poradni laptopa - 4.100zł oraz urządzenie wielofunkcyjne - 6.027zł, testy " Bateria metod ..."  i inne o łącznej wartości  - 17.042zł. Zakupiono pomoce dydaktyczne  do Poradni oraz punktów konsultacyjnych  o wartości - 4.748zł. Zakupiono odkurzacz, grzejnik i telefon  o wartości - 1.549zł oraz klimatyzatory  - łączna wartość wynosi - 9.840zł. W ramach WNiP  zakupino Arkusz Optivum Vulcan oraz Pakiet OFffIce na kwotę łączną - 812zł.                                                                           </t>
    </r>
    <r>
      <rPr>
        <u/>
        <sz val="9"/>
        <color rgb="FFFF0000"/>
        <rFont val="Times New Roman"/>
        <family val="1"/>
        <charset val="238"/>
      </rPr>
      <t>Zmniejszenia:</t>
    </r>
    <r>
      <rPr>
        <sz val="9"/>
        <color rgb="FFFF0000"/>
        <rFont val="Times New Roman"/>
        <family val="1"/>
        <charset val="238"/>
      </rPr>
      <t xml:space="preserve"> zlikwidowano dwie stare kserokopiarki nie nadajace się do użytku  o wartości - 8.869zł, zestawy komputerowe i drukarki o wartości - 9.685zł, aparaty telefoniczne - 1.698zł, drobny sprzęt, meble oraz testy -12.012zł.</t>
    </r>
  </si>
  <si>
    <t>XIV</t>
  </si>
  <si>
    <t>Powiatowe Centrum Pomocy Rodzinie</t>
  </si>
  <si>
    <r>
      <rPr>
        <u/>
        <sz val="9"/>
        <color rgb="FFFF0000"/>
        <rFont val="Times New Roman"/>
        <family val="1"/>
        <charset val="238"/>
      </rPr>
      <t>Zwiększenia:</t>
    </r>
    <r>
      <rPr>
        <sz val="9"/>
        <color rgb="FFFF0000"/>
        <rFont val="Times New Roman"/>
        <family val="1"/>
        <charset val="238"/>
      </rPr>
      <t xml:space="preserve"> Zakup sprzętu komputerowego - 17.511 zł sfinansowanych ze środków PFRON.                                                                                   Przyjęcie nieodpłatnie 2 tabletów od PFRON Toruń na kwotę 2.608 zł.                                                                              Zakup wyposażenia biurowego - 18.588 zł,  sprzętu komputerowego - 5.756 zł, sprzętu AGD - 1.405 zł sfinansowanych  ze środków własnych.  
                                                                                                                                     </t>
    </r>
    <r>
      <rPr>
        <u/>
        <sz val="9"/>
        <color rgb="FFFF0000"/>
        <rFont val="Times New Roman"/>
        <family val="1"/>
        <charset val="238"/>
      </rPr>
      <t>Zmniejszenia:</t>
    </r>
    <r>
      <rPr>
        <sz val="9"/>
        <color rgb="FFFF0000"/>
        <rFont val="Times New Roman"/>
        <family val="1"/>
        <charset val="238"/>
      </rPr>
      <t xml:space="preserve"> Przekazanie mienia PZdsOoN do Starostwa Powitowego - 100.771 zł.          </t>
    </r>
  </si>
  <si>
    <t>Wartości niematerialne. i praw.</t>
  </si>
  <si>
    <t>XV</t>
  </si>
  <si>
    <t>Środowiskowy Dom Samopomocy w Chełmży</t>
  </si>
  <si>
    <r>
      <rPr>
        <u/>
        <sz val="9"/>
        <color rgb="FFFF0000"/>
        <rFont val="Times New Roman"/>
        <family val="1"/>
        <charset val="238"/>
      </rPr>
      <t xml:space="preserve">Zwiększenia </t>
    </r>
    <r>
      <rPr>
        <sz val="9"/>
        <color rgb="FFFF0000"/>
        <rFont val="Times New Roman"/>
        <family val="1"/>
        <charset val="238"/>
      </rPr>
      <t xml:space="preserve">: (33.075zł) w tym: zakup wyposażenia: meble -8.940zł, niszczarki - 2.500zł, telewizory - 10.900zł, sprzęt sportowy - 5.392zł, radioodtwarzacze - 960zł, urządzenia wielofunkcyjne 1.525zł, pozostałe: (kosiarka, maszyna do szycia, telefon, sprzęt nagłaśniający) - 2.858zł. 
</t>
    </r>
    <r>
      <rPr>
        <u/>
        <sz val="9"/>
        <color rgb="FFFF0000"/>
        <rFont val="Times New Roman"/>
        <family val="1"/>
        <charset val="238"/>
      </rPr>
      <t xml:space="preserve">Zmniejszenia: </t>
    </r>
    <r>
      <rPr>
        <sz val="9"/>
        <color rgb="FFFF0000"/>
        <rFont val="Times New Roman"/>
        <family val="1"/>
        <charset val="238"/>
      </rPr>
      <t>likwidacja wyposażenia 4.933zł.</t>
    </r>
  </si>
  <si>
    <t>XVI</t>
  </si>
  <si>
    <t>Powiatowy Urząd Pracy dla Powiatu Toruńskiego w Toruniu</t>
  </si>
  <si>
    <t xml:space="preserve">Zwiększenia:  60.739 zł; z tego: zakup wyposażenia - 37.776 zł - Budżet (klimatyzatory, ekspresy do kawy, notebook, sejf metalowy, stoły, szafka  18.107 zł -  Funduszu Pracy (notebooki, krzesła, stół); nieodpłatne przyjęcie biurek wraz z konterkami zakupionych ze środków PFRON - 4.856 zł. </t>
  </si>
  <si>
    <t>Prawo wieczystego użytkowania gruntów</t>
  </si>
  <si>
    <t>Budynki i lokale</t>
  </si>
  <si>
    <t>XVII</t>
  </si>
  <si>
    <t>Powiatowy Inspektorat Nadzoru Budowlanego w Toruniu</t>
  </si>
  <si>
    <r>
      <t>Zwiększenia :</t>
    </r>
    <r>
      <rPr>
        <sz val="9"/>
        <color rgb="FFFF0000"/>
        <rFont val="Times New Roman"/>
        <family val="1"/>
        <charset val="238"/>
      </rPr>
      <t xml:space="preserve">  zakup wyposażenia i urządzeń z bieżących środków budżetowych - 9.468zł (2 szt. aparatów telefonicznych komórkowych,drukarka,niszczarka, serwer,oprogramowanie Office)                                                                                                            
</t>
    </r>
    <r>
      <rPr>
        <u/>
        <sz val="9"/>
        <color rgb="FFFF0000"/>
        <rFont val="Times New Roman"/>
        <family val="1"/>
        <charset val="238"/>
      </rPr>
      <t xml:space="preserve">
Zmniejszenia:</t>
    </r>
    <r>
      <rPr>
        <sz val="9"/>
        <color rgb="FFFF0000"/>
        <rFont val="Times New Roman"/>
        <family val="1"/>
        <charset val="238"/>
      </rPr>
      <t xml:space="preserve">  likwidacja zużytego wyposażenia - 1.068 zł  (LT- Lodówka CANDY-55 zł , LT-Telefon Panasonic- 161zł, LT- Aparat DUO -348zł)</t>
    </r>
  </si>
  <si>
    <t>Majątek rzeczowy stanowi własność Powiatowego Inspektoratu Nadzoru Budowlanego.</t>
  </si>
  <si>
    <t>OGÓŁEM</t>
  </si>
  <si>
    <t>INFORMACJA Z DANYCH EWIDENCJI GRUNTÓW BUDYNKÓW I LOKALI</t>
  </si>
  <si>
    <t>wg stanu na dzień 31.12.2018r.</t>
  </si>
  <si>
    <t>Powiat Toruński- własność</t>
  </si>
  <si>
    <t>L.p.</t>
  </si>
  <si>
    <t>Nr działki</t>
  </si>
  <si>
    <t>Obręb</t>
  </si>
  <si>
    <t>Arkusz</t>
  </si>
  <si>
    <t>Nr JR</t>
  </si>
  <si>
    <t>Powierzchnia ewidencyjna</t>
  </si>
  <si>
    <t>Klasoużytki</t>
  </si>
  <si>
    <t>Nr KW</t>
  </si>
  <si>
    <t>Położenie</t>
  </si>
  <si>
    <t>526/8</t>
  </si>
  <si>
    <t>Siemoń</t>
  </si>
  <si>
    <t>1</t>
  </si>
  <si>
    <t>G218</t>
  </si>
  <si>
    <t>dr 0.0026</t>
  </si>
  <si>
    <t>TO1T/00080460/6</t>
  </si>
  <si>
    <t>DROGA POWIATOWA NR 2003</t>
  </si>
  <si>
    <t>526/2</t>
  </si>
  <si>
    <t>dr 0.0255</t>
  </si>
  <si>
    <t>133/3</t>
  </si>
  <si>
    <t>Bierzgłowo</t>
  </si>
  <si>
    <t>2</t>
  </si>
  <si>
    <t>G125</t>
  </si>
  <si>
    <t>dr 0.0075</t>
  </si>
  <si>
    <t>TO1T/00077885/7</t>
  </si>
  <si>
    <t>DROGA POWIATOWA NR 2032</t>
  </si>
  <si>
    <t>83</t>
  </si>
  <si>
    <t>Wymysłowo</t>
  </si>
  <si>
    <t>G54</t>
  </si>
  <si>
    <t>dr 0.27</t>
  </si>
  <si>
    <t>TO1T/00077365/6</t>
  </si>
  <si>
    <t>DROGA POWIATOWA NR 2017</t>
  </si>
  <si>
    <t>194</t>
  </si>
  <si>
    <t>Gostkowo</t>
  </si>
  <si>
    <t>G119</t>
  </si>
  <si>
    <t>dr 3.47</t>
  </si>
  <si>
    <t>TO1T/00093033/8</t>
  </si>
  <si>
    <t>DROGA POWIATOWA NR 2011, DROGA POWIATOWA NR 2008</t>
  </si>
  <si>
    <t>230</t>
  </si>
  <si>
    <t>dr 2.32</t>
  </si>
  <si>
    <t>DROGA POWIATOWA NR 2011</t>
  </si>
  <si>
    <t>91/2</t>
  </si>
  <si>
    <t>Kamionki Małe</t>
  </si>
  <si>
    <t>G61</t>
  </si>
  <si>
    <t>dr 0.7107</t>
  </si>
  <si>
    <t>DROGA POWIATOWA NR 2029</t>
  </si>
  <si>
    <t>91/3</t>
  </si>
  <si>
    <t>dr 0.1769</t>
  </si>
  <si>
    <t>192/1</t>
  </si>
  <si>
    <t>Turzno</t>
  </si>
  <si>
    <t>G138</t>
  </si>
  <si>
    <t>dr 0.0171</t>
  </si>
  <si>
    <t>DROGA POWIATOWA NR 2010</t>
  </si>
  <si>
    <t>17</t>
  </si>
  <si>
    <t>Zakrzewko</t>
  </si>
  <si>
    <t>G44</t>
  </si>
  <si>
    <t>dr 0.40</t>
  </si>
  <si>
    <t>DROGA POWIATOWA NR 2028</t>
  </si>
  <si>
    <t>68</t>
  </si>
  <si>
    <t>dr 0.73</t>
  </si>
  <si>
    <t>114/3</t>
  </si>
  <si>
    <t>Głogowo</t>
  </si>
  <si>
    <t>G192</t>
  </si>
  <si>
    <t>dr 0.06</t>
  </si>
  <si>
    <t>TO1T/00077645/3</t>
  </si>
  <si>
    <t>DROGA POWIATOWA NR 2041</t>
  </si>
  <si>
    <t>158/2</t>
  </si>
  <si>
    <t>dr 0.08</t>
  </si>
  <si>
    <t>10</t>
  </si>
  <si>
    <t>Łążyn II</t>
  </si>
  <si>
    <t>G118</t>
  </si>
  <si>
    <t>dr 0.68</t>
  </si>
  <si>
    <t>TO1T/00116736/4</t>
  </si>
  <si>
    <t>DROGA POWIATOWA NR 2037</t>
  </si>
  <si>
    <t>156</t>
  </si>
  <si>
    <t>dr 1.14</t>
  </si>
  <si>
    <t>174</t>
  </si>
  <si>
    <t>dr 1.17</t>
  </si>
  <si>
    <t>274</t>
  </si>
  <si>
    <t>dr 1.48</t>
  </si>
  <si>
    <t>524/12</t>
  </si>
  <si>
    <t>Osiek Nad Wisłą</t>
  </si>
  <si>
    <t>G387</t>
  </si>
  <si>
    <t>LsVI 0.0765</t>
  </si>
  <si>
    <t>TO1T/00044459/2</t>
  </si>
  <si>
    <t>123/3</t>
  </si>
  <si>
    <t>Wielka Nieszawka</t>
  </si>
  <si>
    <t>G310</t>
  </si>
  <si>
    <t>ŁV 1.44; W-ŁV 0.02; W 0.26</t>
  </si>
  <si>
    <t>TO1T/00035065/7</t>
  </si>
  <si>
    <t>125/23</t>
  </si>
  <si>
    <t>G359</t>
  </si>
  <si>
    <t>RVI 0.0952</t>
  </si>
  <si>
    <t>125/45</t>
  </si>
  <si>
    <t>RVI 0.1590; W 0.0175</t>
  </si>
  <si>
    <t>125/31</t>
  </si>
  <si>
    <t>G362</t>
  </si>
  <si>
    <t>dr 0.0115</t>
  </si>
  <si>
    <t>125/38</t>
  </si>
  <si>
    <t>RVI 0.0554</t>
  </si>
  <si>
    <t>125/43</t>
  </si>
  <si>
    <t>G358</t>
  </si>
  <si>
    <t>B 0.0549</t>
  </si>
  <si>
    <t>125/36</t>
  </si>
  <si>
    <t>G363</t>
  </si>
  <si>
    <t>dr 0.0017</t>
  </si>
  <si>
    <t>125/34</t>
  </si>
  <si>
    <t>dr 0.0102</t>
  </si>
  <si>
    <t>39/10</t>
  </si>
  <si>
    <t>Krobia</t>
  </si>
  <si>
    <t>G390</t>
  </si>
  <si>
    <t>dr 0.0093</t>
  </si>
  <si>
    <t>TO1T/00117067/0</t>
  </si>
  <si>
    <t>DROGA POWIATOWA NR 2009</t>
  </si>
  <si>
    <t>39</t>
  </si>
  <si>
    <t>Obręb 03</t>
  </si>
  <si>
    <t>G39</t>
  </si>
  <si>
    <t>Bi 0.6084</t>
  </si>
  <si>
    <t>TO1T/00055790/4</t>
  </si>
  <si>
    <t>Obręb 07</t>
  </si>
  <si>
    <t>G49</t>
  </si>
  <si>
    <t>dr 0.1630</t>
  </si>
  <si>
    <t>TO1T/00117610/2</t>
  </si>
  <si>
    <t>DROGA POWIATOWA NR 1619C</t>
  </si>
  <si>
    <t>12</t>
  </si>
  <si>
    <t>dr 0.5254</t>
  </si>
  <si>
    <t>41</t>
  </si>
  <si>
    <t>3</t>
  </si>
  <si>
    <t>dr 0.5326</t>
  </si>
  <si>
    <t>90</t>
  </si>
  <si>
    <t>4</t>
  </si>
  <si>
    <t>dr 0.5620</t>
  </si>
  <si>
    <t>102</t>
  </si>
  <si>
    <t>dr 0.1233</t>
  </si>
  <si>
    <t>95</t>
  </si>
  <si>
    <t>Bielczyny</t>
  </si>
  <si>
    <t>G74</t>
  </si>
  <si>
    <t>dr 4.85</t>
  </si>
  <si>
    <t>TO1T/00077881/9</t>
  </si>
  <si>
    <t>DROGA POWIATOWA NR 2013</t>
  </si>
  <si>
    <t>40</t>
  </si>
  <si>
    <t>Brąchnówko</t>
  </si>
  <si>
    <t>TO1T/00105856/1</t>
  </si>
  <si>
    <t>DROGA POWIATOWA NR 2019</t>
  </si>
  <si>
    <t>57/8</t>
  </si>
  <si>
    <t>Browina</t>
  </si>
  <si>
    <t>G24</t>
  </si>
  <si>
    <t>RIVa 0.0806</t>
  </si>
  <si>
    <t>TO1T/00126560/2</t>
  </si>
  <si>
    <t>5</t>
  </si>
  <si>
    <t>Drzonówko</t>
  </si>
  <si>
    <t>G25</t>
  </si>
  <si>
    <t>dr 3.04</t>
  </si>
  <si>
    <t>DROGA POWIATOWA NR 2024, DROGA POWIATOWA NR 1619</t>
  </si>
  <si>
    <t>30/1</t>
  </si>
  <si>
    <t>dr 0.57</t>
  </si>
  <si>
    <t>DROGA POWIATOWA NR 1638</t>
  </si>
  <si>
    <t>Dziemiony</t>
  </si>
  <si>
    <t>G67</t>
  </si>
  <si>
    <t>dr 1.45</t>
  </si>
  <si>
    <t>TO1T/00113231/3</t>
  </si>
  <si>
    <t>DROGA POWIATOWA NR 2023</t>
  </si>
  <si>
    <t>93/3</t>
  </si>
  <si>
    <t>Grzegorz</t>
  </si>
  <si>
    <t>G56</t>
  </si>
  <si>
    <t>dr 0.0098</t>
  </si>
  <si>
    <t>TO1T/00113229/6</t>
  </si>
  <si>
    <t>83/3</t>
  </si>
  <si>
    <t>dr 0.0011</t>
  </si>
  <si>
    <t>181/2</t>
  </si>
  <si>
    <t>Grzywna</t>
  </si>
  <si>
    <t>G234</t>
  </si>
  <si>
    <t>dr 0.22</t>
  </si>
  <si>
    <t>DROGA POWIATOWA NR 2026</t>
  </si>
  <si>
    <t>71/3</t>
  </si>
  <si>
    <t>Liznowo</t>
  </si>
  <si>
    <t>dr 0.0233</t>
  </si>
  <si>
    <t>253/1</t>
  </si>
  <si>
    <t>Zelgno</t>
  </si>
  <si>
    <t>G139</t>
  </si>
  <si>
    <t>RIVa 0.0183</t>
  </si>
  <si>
    <t>TO1T/00042295/0</t>
  </si>
  <si>
    <t>253/2</t>
  </si>
  <si>
    <t>B 0.0519</t>
  </si>
  <si>
    <t>253/3</t>
  </si>
  <si>
    <t>RIVa 0.0718</t>
  </si>
  <si>
    <t>253/4</t>
  </si>
  <si>
    <t>RIVa 0.0585</t>
  </si>
  <si>
    <t>253/5</t>
  </si>
  <si>
    <t>RIVa 0.0332</t>
  </si>
  <si>
    <t>23/4</t>
  </si>
  <si>
    <t>Jackowo</t>
  </si>
  <si>
    <t>G101</t>
  </si>
  <si>
    <t>dr 0.37</t>
  </si>
  <si>
    <t>WL1L/00036959/4</t>
  </si>
  <si>
    <t>DROGA POWIATOWA NR 2132</t>
  </si>
  <si>
    <t>23/5</t>
  </si>
  <si>
    <t>dr 1.63</t>
  </si>
  <si>
    <t>110/1</t>
  </si>
  <si>
    <t>Makowiska</t>
  </si>
  <si>
    <t>dr 0.0917</t>
  </si>
  <si>
    <t>WL1L/00032361/7</t>
  </si>
  <si>
    <t>DROGA POWIATOWA NR 2047</t>
  </si>
  <si>
    <t>130/7</t>
  </si>
  <si>
    <t>dr 0.0739</t>
  </si>
  <si>
    <t>135/1</t>
  </si>
  <si>
    <t>dr 0.0177</t>
  </si>
  <si>
    <t>130/5</t>
  </si>
  <si>
    <t>dr 0.0130</t>
  </si>
  <si>
    <t>110/2</t>
  </si>
  <si>
    <t>dr 0.0277</t>
  </si>
  <si>
    <t>110/3</t>
  </si>
  <si>
    <t>dr 0.5660</t>
  </si>
  <si>
    <t>113/1</t>
  </si>
  <si>
    <t>dr 0.0015</t>
  </si>
  <si>
    <t>110/4</t>
  </si>
  <si>
    <t>dr 0.5285</t>
  </si>
  <si>
    <t>167</t>
  </si>
  <si>
    <t>Mazowsze</t>
  </si>
  <si>
    <t>G87</t>
  </si>
  <si>
    <t>dr 0.0795</t>
  </si>
  <si>
    <t>WL1L/00041197/2</t>
  </si>
  <si>
    <t>190/1</t>
  </si>
  <si>
    <t>Osówka</t>
  </si>
  <si>
    <t>G122</t>
  </si>
  <si>
    <t>RIVa 0.0451</t>
  </si>
  <si>
    <t>WL1L/00007997/0</t>
  </si>
  <si>
    <t>DROGA POWIATOWA NR 2046</t>
  </si>
  <si>
    <t>276</t>
  </si>
  <si>
    <t>Steklin</t>
  </si>
  <si>
    <t>G200</t>
  </si>
  <si>
    <t>WL1L/00041363/7</t>
  </si>
  <si>
    <t>373</t>
  </si>
  <si>
    <t>dr 2.27</t>
  </si>
  <si>
    <t>192</t>
  </si>
  <si>
    <t>DROGA POWIATOWA NR 2045</t>
  </si>
  <si>
    <t>188/1</t>
  </si>
  <si>
    <t>Steklinek</t>
  </si>
  <si>
    <t>G142</t>
  </si>
  <si>
    <t>dr 0.0014</t>
  </si>
  <si>
    <t>WL1L/00041361/3</t>
  </si>
  <si>
    <t>DROGA POWIATOWA NR 2043</t>
  </si>
  <si>
    <t>165/1</t>
  </si>
  <si>
    <t>dr 0.0005</t>
  </si>
  <si>
    <t>222/1</t>
  </si>
  <si>
    <t>208/3</t>
  </si>
  <si>
    <t>dr 0.0007</t>
  </si>
  <si>
    <t>208/1</t>
  </si>
  <si>
    <t>dr 0.0004</t>
  </si>
  <si>
    <t>200/1</t>
  </si>
  <si>
    <t>dr 0.0106</t>
  </si>
  <si>
    <t>120/1</t>
  </si>
  <si>
    <t>dr 1.6333</t>
  </si>
  <si>
    <t>90/1</t>
  </si>
  <si>
    <t>86/1</t>
  </si>
  <si>
    <t>53/1</t>
  </si>
  <si>
    <t>27</t>
  </si>
  <si>
    <t>dr 2.0607</t>
  </si>
  <si>
    <t>26/1</t>
  </si>
  <si>
    <t>dr 0.0013</t>
  </si>
  <si>
    <t>22/1</t>
  </si>
  <si>
    <t>dr 0.0009</t>
  </si>
  <si>
    <t>11/1</t>
  </si>
  <si>
    <t>dr 0.0016</t>
  </si>
  <si>
    <t>4/1</t>
  </si>
  <si>
    <t>dr 0.0006</t>
  </si>
  <si>
    <t>89/1</t>
  </si>
  <si>
    <t>Witowąż</t>
  </si>
  <si>
    <t>G93</t>
  </si>
  <si>
    <t>dr 0.14</t>
  </si>
  <si>
    <t>WL1L/00039260/8</t>
  </si>
  <si>
    <t>DROGA POWIATOWA NR 2044</t>
  </si>
  <si>
    <t>89/3</t>
  </si>
  <si>
    <t>dr 1.70</t>
  </si>
  <si>
    <t>89/2</t>
  </si>
  <si>
    <t>dr 0.43</t>
  </si>
  <si>
    <t>3032/3</t>
  </si>
  <si>
    <t>Cegielnik</t>
  </si>
  <si>
    <t>G86</t>
  </si>
  <si>
    <t>dr 0.39</t>
  </si>
  <si>
    <t>DROGA POWIATOWA NR 2005</t>
  </si>
  <si>
    <t>227</t>
  </si>
  <si>
    <t>Skłudzewo</t>
  </si>
  <si>
    <t>G141</t>
  </si>
  <si>
    <t>dr 1.78</t>
  </si>
  <si>
    <t>TO1T/00115531/0</t>
  </si>
  <si>
    <t>DROGA POWIATOWA NR 1544</t>
  </si>
  <si>
    <t>66</t>
  </si>
  <si>
    <t>dr 1.41</t>
  </si>
  <si>
    <t>DROGA POWIATOWA NR 2002</t>
  </si>
  <si>
    <t>118</t>
  </si>
  <si>
    <t>dr 2.43</t>
  </si>
  <si>
    <t>8</t>
  </si>
  <si>
    <t>Lipniczki</t>
  </si>
  <si>
    <t>G160</t>
  </si>
  <si>
    <t>dr 0.42</t>
  </si>
  <si>
    <t>DROGA POWIATOWA NR 2008</t>
  </si>
  <si>
    <t>35</t>
  </si>
  <si>
    <t>dr 1.02</t>
  </si>
  <si>
    <t>74</t>
  </si>
  <si>
    <t>dr 0.67</t>
  </si>
  <si>
    <t>117</t>
  </si>
  <si>
    <t>Wytrębowice</t>
  </si>
  <si>
    <t>G157</t>
  </si>
  <si>
    <t>dr 2.40</t>
  </si>
  <si>
    <t>DROGA POWIATOWA NR 2021</t>
  </si>
  <si>
    <t>263</t>
  </si>
  <si>
    <t>Różankowo-Świerczyny</t>
  </si>
  <si>
    <t>G170</t>
  </si>
  <si>
    <t>dr 2.73</t>
  </si>
  <si>
    <t>21</t>
  </si>
  <si>
    <t>Bogusławki</t>
  </si>
  <si>
    <t>G35</t>
  </si>
  <si>
    <t>TO1T/00031681/3</t>
  </si>
  <si>
    <t>DROGA POWIATOWA NR 2014</t>
  </si>
  <si>
    <t>61/2</t>
  </si>
  <si>
    <t>G173</t>
  </si>
  <si>
    <t>dr 2.3762</t>
  </si>
  <si>
    <t>Witkowo</t>
  </si>
  <si>
    <t>G77</t>
  </si>
  <si>
    <t>dr 0.97</t>
  </si>
  <si>
    <t>DROGA POWIATOWA NR 2022</t>
  </si>
  <si>
    <t>33</t>
  </si>
  <si>
    <t>dr 1.04</t>
  </si>
  <si>
    <t>244</t>
  </si>
  <si>
    <t>dr 0.88</t>
  </si>
  <si>
    <t>83/1</t>
  </si>
  <si>
    <t>DROGA POWIATOWA NR 2031</t>
  </si>
  <si>
    <t>165</t>
  </si>
  <si>
    <t>G89</t>
  </si>
  <si>
    <t>dr 0.04</t>
  </si>
  <si>
    <t>134</t>
  </si>
  <si>
    <t>dr 0.69</t>
  </si>
  <si>
    <t>138/1</t>
  </si>
  <si>
    <t>dr 0.0173</t>
  </si>
  <si>
    <t>234</t>
  </si>
  <si>
    <t>DROGA POWIATOWA NR 2038</t>
  </si>
  <si>
    <t>208</t>
  </si>
  <si>
    <t>dr 1.10</t>
  </si>
  <si>
    <t>Mirakowo</t>
  </si>
  <si>
    <t>G156</t>
  </si>
  <si>
    <t>dr 2.41</t>
  </si>
  <si>
    <t>DROGA POWIATOWA NR 2027</t>
  </si>
  <si>
    <t>251/1</t>
  </si>
  <si>
    <t>dr 0.91</t>
  </si>
  <si>
    <t>DROGA POWIATOWA NR 2025</t>
  </si>
  <si>
    <t>28/2</t>
  </si>
  <si>
    <t>Dźwierzno</t>
  </si>
  <si>
    <t>G201</t>
  </si>
  <si>
    <t>dr 0.4221</t>
  </si>
  <si>
    <t>DROGA POWIATOWA NR 1716</t>
  </si>
  <si>
    <t>28/4</t>
  </si>
  <si>
    <t>dr 0.4751</t>
  </si>
  <si>
    <t>28/6</t>
  </si>
  <si>
    <t>dr 1.7625</t>
  </si>
  <si>
    <t>28/1</t>
  </si>
  <si>
    <t>dr 0.0271</t>
  </si>
  <si>
    <t>28/3</t>
  </si>
  <si>
    <t>dr 0.20</t>
  </si>
  <si>
    <t>28/5</t>
  </si>
  <si>
    <t>dr 0.4832</t>
  </si>
  <si>
    <t>248</t>
  </si>
  <si>
    <t>Zębowo</t>
  </si>
  <si>
    <t>G230</t>
  </si>
  <si>
    <t>dr 0.29</t>
  </si>
  <si>
    <t>DROGA POWIATOWA NR 2039</t>
  </si>
  <si>
    <t>152</t>
  </si>
  <si>
    <t>Łążynek</t>
  </si>
  <si>
    <t>G128</t>
  </si>
  <si>
    <t>dr 1.12</t>
  </si>
  <si>
    <t>2/2</t>
  </si>
  <si>
    <t>Zajączkowo</t>
  </si>
  <si>
    <t>11/2</t>
  </si>
  <si>
    <t>dr 0.0002</t>
  </si>
  <si>
    <t>87/1</t>
  </si>
  <si>
    <t>dr 1.2372</t>
  </si>
  <si>
    <t>87/2</t>
  </si>
  <si>
    <t>dr 0.0180</t>
  </si>
  <si>
    <t>87/3</t>
  </si>
  <si>
    <t>dr 0.0048</t>
  </si>
  <si>
    <t>136</t>
  </si>
  <si>
    <t>dr 2.4724</t>
  </si>
  <si>
    <t>DROGA POWIATOWA NR 2048</t>
  </si>
  <si>
    <t>164</t>
  </si>
  <si>
    <t>dr 0.12</t>
  </si>
  <si>
    <t>25</t>
  </si>
  <si>
    <t>Obręb 08</t>
  </si>
  <si>
    <t>dr 0.9314</t>
  </si>
  <si>
    <t>123</t>
  </si>
  <si>
    <t>dr 0.8440</t>
  </si>
  <si>
    <t>30</t>
  </si>
  <si>
    <t>Obręb 09</t>
  </si>
  <si>
    <t>G443</t>
  </si>
  <si>
    <t>dr 0.6301</t>
  </si>
  <si>
    <t>DROGA POWIATOWA NR 2013C</t>
  </si>
  <si>
    <t>23/1</t>
  </si>
  <si>
    <t>dr 2.60</t>
  </si>
  <si>
    <t>Łubianka</t>
  </si>
  <si>
    <t>G520</t>
  </si>
  <si>
    <t>TO1T/00115604/3</t>
  </si>
  <si>
    <t>DROGA POWIATOWA NR 2016</t>
  </si>
  <si>
    <t>125/1</t>
  </si>
  <si>
    <t>G140</t>
  </si>
  <si>
    <t>dr 1.00</t>
  </si>
  <si>
    <t>115/1</t>
  </si>
  <si>
    <t>dr 0.0063</t>
  </si>
  <si>
    <t>162/3</t>
  </si>
  <si>
    <t>dr 0.0299</t>
  </si>
  <si>
    <t>190/26</t>
  </si>
  <si>
    <t>G96</t>
  </si>
  <si>
    <t>dr 0.0950</t>
  </si>
  <si>
    <t>TO1T/00116205/3</t>
  </si>
  <si>
    <t>301/1</t>
  </si>
  <si>
    <t>Głuchowo</t>
  </si>
  <si>
    <t>G48</t>
  </si>
  <si>
    <t>dr 0.2986</t>
  </si>
  <si>
    <t>301/3</t>
  </si>
  <si>
    <t>124</t>
  </si>
  <si>
    <t>Obręb 17</t>
  </si>
  <si>
    <t>G13</t>
  </si>
  <si>
    <t>dr 0.0057</t>
  </si>
  <si>
    <t>TO1T/00007891/1</t>
  </si>
  <si>
    <t>Łążyn</t>
  </si>
  <si>
    <t>dr 0.33</t>
  </si>
  <si>
    <t>10/2</t>
  </si>
  <si>
    <t>G69</t>
  </si>
  <si>
    <t>dr 0.0157</t>
  </si>
  <si>
    <t>3/2</t>
  </si>
  <si>
    <t>dr 0.0137</t>
  </si>
  <si>
    <t>42/3</t>
  </si>
  <si>
    <t>Nowa Chełmża</t>
  </si>
  <si>
    <t>G134</t>
  </si>
  <si>
    <t>4/4</t>
  </si>
  <si>
    <t>G377</t>
  </si>
  <si>
    <t>5/3</t>
  </si>
  <si>
    <t>G733</t>
  </si>
  <si>
    <t>dr 0.0372</t>
  </si>
  <si>
    <t>TO1T/00077644/6</t>
  </si>
  <si>
    <t>14/20</t>
  </si>
  <si>
    <t>dr 0.1299</t>
  </si>
  <si>
    <t>7/1</t>
  </si>
  <si>
    <t>Kuczwały</t>
  </si>
  <si>
    <t>G202</t>
  </si>
  <si>
    <t>dr 0.0179</t>
  </si>
  <si>
    <t>16/1</t>
  </si>
  <si>
    <t>dr 0.0193</t>
  </si>
  <si>
    <t>18/3</t>
  </si>
  <si>
    <t>dr 0.0850</t>
  </si>
  <si>
    <t>10/1</t>
  </si>
  <si>
    <t>dr 0.07</t>
  </si>
  <si>
    <t>106/1</t>
  </si>
  <si>
    <t>G132</t>
  </si>
  <si>
    <t>TO1T/00115489/0</t>
  </si>
  <si>
    <t>DROGA WOJEWÓDZKA NR 569</t>
  </si>
  <si>
    <t>101/6</t>
  </si>
  <si>
    <t>101/5</t>
  </si>
  <si>
    <t>dr 0.0047</t>
  </si>
  <si>
    <t>1/2</t>
  </si>
  <si>
    <t>dr 0.0478</t>
  </si>
  <si>
    <t>20/22</t>
  </si>
  <si>
    <t>Lubicz Dolny</t>
  </si>
  <si>
    <t>G1063</t>
  </si>
  <si>
    <t>dr 0.0317</t>
  </si>
  <si>
    <t>TO1T/00096034/6</t>
  </si>
  <si>
    <t>Warszewice</t>
  </si>
  <si>
    <t>G196</t>
  </si>
  <si>
    <t>dr 0.0569</t>
  </si>
  <si>
    <t>94/4</t>
  </si>
  <si>
    <t>dr 0.0333</t>
  </si>
  <si>
    <t>93/1</t>
  </si>
  <si>
    <t>91/1</t>
  </si>
  <si>
    <t>dr 0.0136</t>
  </si>
  <si>
    <t>92/1</t>
  </si>
  <si>
    <t>dr 0.0109</t>
  </si>
  <si>
    <t>Parowa Falęcka</t>
  </si>
  <si>
    <t>G46</t>
  </si>
  <si>
    <t>DROGA POWIATOWA NR 1629</t>
  </si>
  <si>
    <t>24/1</t>
  </si>
  <si>
    <t>25/1</t>
  </si>
  <si>
    <t>32/1</t>
  </si>
  <si>
    <t>29/1</t>
  </si>
  <si>
    <t>dr 0.0543</t>
  </si>
  <si>
    <t>20/1</t>
  </si>
  <si>
    <t>G38</t>
  </si>
  <si>
    <t>dr 0.1602</t>
  </si>
  <si>
    <t>dr 0.2032</t>
  </si>
  <si>
    <t>56/5</t>
  </si>
  <si>
    <t>Szerokopas</t>
  </si>
  <si>
    <t>G81</t>
  </si>
  <si>
    <t>dr 0.0432</t>
  </si>
  <si>
    <t>58/1</t>
  </si>
  <si>
    <t>dr 0.0603</t>
  </si>
  <si>
    <t>59/1</t>
  </si>
  <si>
    <t>dr 0.0591</t>
  </si>
  <si>
    <t>60/1</t>
  </si>
  <si>
    <t>dr 0.1151</t>
  </si>
  <si>
    <t>9/28</t>
  </si>
  <si>
    <t>Bocień</t>
  </si>
  <si>
    <t>G64</t>
  </si>
  <si>
    <t>dr 0.1416</t>
  </si>
  <si>
    <t>77/1</t>
  </si>
  <si>
    <t>dr 0.60</t>
  </si>
  <si>
    <t>dr 0.3916</t>
  </si>
  <si>
    <t>DROGA POWIATOWA NR 2024</t>
  </si>
  <si>
    <t>dr 0.6684</t>
  </si>
  <si>
    <t>104/5</t>
  </si>
  <si>
    <t>dr 0.0018</t>
  </si>
  <si>
    <t>7/2</t>
  </si>
  <si>
    <t>dr 1.7016</t>
  </si>
  <si>
    <t>838</t>
  </si>
  <si>
    <t>Czernikowo</t>
  </si>
  <si>
    <t>G1120</t>
  </si>
  <si>
    <t>dr 0.0567</t>
  </si>
  <si>
    <t>WL1L/00032801/4</t>
  </si>
  <si>
    <t>UL. TARGOWA DROGA POWIATOWA NR 2044</t>
  </si>
  <si>
    <t>13/4</t>
  </si>
  <si>
    <t>dr 0.0087</t>
  </si>
  <si>
    <t>244/1</t>
  </si>
  <si>
    <t>dr 0.0586</t>
  </si>
  <si>
    <t>84/2</t>
  </si>
  <si>
    <t>dr 0.25</t>
  </si>
  <si>
    <t>181/3</t>
  </si>
  <si>
    <t>dr 1.4108</t>
  </si>
  <si>
    <t>521/1</t>
  </si>
  <si>
    <t>G255</t>
  </si>
  <si>
    <t>dr 0.0220</t>
  </si>
  <si>
    <t>100/1</t>
  </si>
  <si>
    <t>dr 0.1182</t>
  </si>
  <si>
    <t>99/1</t>
  </si>
  <si>
    <t>dr 0.1100</t>
  </si>
  <si>
    <t>dr 0.0443</t>
  </si>
  <si>
    <t>dr 0.0723</t>
  </si>
  <si>
    <t>1/4</t>
  </si>
  <si>
    <t>dr 0.0168</t>
  </si>
  <si>
    <t>60/2</t>
  </si>
  <si>
    <t>Mierzynek</t>
  </si>
  <si>
    <t>dr 0.0133</t>
  </si>
  <si>
    <t>TO1T/00092642/3</t>
  </si>
  <si>
    <t>DROGA POWIATOWA NR 2036</t>
  </si>
  <si>
    <t>82/4</t>
  </si>
  <si>
    <t>dr 0.0165</t>
  </si>
  <si>
    <t>122/2</t>
  </si>
  <si>
    <t>124/2</t>
  </si>
  <si>
    <t>dr 0.0027</t>
  </si>
  <si>
    <t>142/2</t>
  </si>
  <si>
    <t>144/1</t>
  </si>
  <si>
    <t>dr 0.02</t>
  </si>
  <si>
    <t>59/2</t>
  </si>
  <si>
    <t>dr 0.0110</t>
  </si>
  <si>
    <t>63/2</t>
  </si>
  <si>
    <t>dr 0.0036</t>
  </si>
  <si>
    <t>64/2</t>
  </si>
  <si>
    <t>dr 0.0012</t>
  </si>
  <si>
    <t>195/1</t>
  </si>
  <si>
    <t>Młyniec Drugi</t>
  </si>
  <si>
    <t>G300</t>
  </si>
  <si>
    <t>dr 0.0557</t>
  </si>
  <si>
    <t>TO1T/00034147/9</t>
  </si>
  <si>
    <t>187/1</t>
  </si>
  <si>
    <t>dr 0.0077</t>
  </si>
  <si>
    <t>dr 0.0207</t>
  </si>
  <si>
    <t>189/1</t>
  </si>
  <si>
    <t>dr 0.0691</t>
  </si>
  <si>
    <t>191/3</t>
  </si>
  <si>
    <t>dr 0.0824</t>
  </si>
  <si>
    <t>dr 0.11</t>
  </si>
  <si>
    <t>193/1</t>
  </si>
  <si>
    <t>dr 0.0183</t>
  </si>
  <si>
    <t>199/1</t>
  </si>
  <si>
    <t>dr 0.0079</t>
  </si>
  <si>
    <t>dr 0.0675</t>
  </si>
  <si>
    <t>240/1</t>
  </si>
  <si>
    <t>dr 0.0143</t>
  </si>
  <si>
    <t>254/1</t>
  </si>
  <si>
    <t>dr 0.0230</t>
  </si>
  <si>
    <t>265/1</t>
  </si>
  <si>
    <t>dr 0.0210</t>
  </si>
  <si>
    <t>267/1</t>
  </si>
  <si>
    <t>dr 0.0285</t>
  </si>
  <si>
    <t>274/1</t>
  </si>
  <si>
    <t>dr 0.0073</t>
  </si>
  <si>
    <t>275/1</t>
  </si>
  <si>
    <t>dr 0.0032</t>
  </si>
  <si>
    <t>285/1</t>
  </si>
  <si>
    <t>dr 0.0095</t>
  </si>
  <si>
    <t>319/1</t>
  </si>
  <si>
    <t>dr 0.0356</t>
  </si>
  <si>
    <t>328/5</t>
  </si>
  <si>
    <t>dr 0.0615</t>
  </si>
  <si>
    <t>328/7</t>
  </si>
  <si>
    <t>dr 0.0181</t>
  </si>
  <si>
    <t>331/1</t>
  </si>
  <si>
    <t>dr 0.1162</t>
  </si>
  <si>
    <t>333/1</t>
  </si>
  <si>
    <t>dr 0.1208</t>
  </si>
  <si>
    <t>335/1</t>
  </si>
  <si>
    <t>dr 0.0365</t>
  </si>
  <si>
    <t>337/1</t>
  </si>
  <si>
    <t>dr 0.0464</t>
  </si>
  <si>
    <t>65/8</t>
  </si>
  <si>
    <t>Brzezinko</t>
  </si>
  <si>
    <t>154/1</t>
  </si>
  <si>
    <t>Rogowo</t>
  </si>
  <si>
    <t>dr 0.0034</t>
  </si>
  <si>
    <t>68/5</t>
  </si>
  <si>
    <t>dr 0.0023</t>
  </si>
  <si>
    <t>68/8</t>
  </si>
  <si>
    <t>dr 2.9075</t>
  </si>
  <si>
    <t>185/2</t>
  </si>
  <si>
    <t>dr 0.1129</t>
  </si>
  <si>
    <t>186/1</t>
  </si>
  <si>
    <t>dr 0.6124</t>
  </si>
  <si>
    <t>187/12</t>
  </si>
  <si>
    <t>dr 0.0250</t>
  </si>
  <si>
    <t>dr 0.0235</t>
  </si>
  <si>
    <t>189/4</t>
  </si>
  <si>
    <t>dr 0.0043</t>
  </si>
  <si>
    <t>189/5</t>
  </si>
  <si>
    <t>dr 0.01</t>
  </si>
  <si>
    <t>dr 0.0311</t>
  </si>
  <si>
    <t>dr 0.0025</t>
  </si>
  <si>
    <t>11/11</t>
  </si>
  <si>
    <t>dr 0.0028</t>
  </si>
  <si>
    <t>11/10</t>
  </si>
  <si>
    <t>dr 0.0022</t>
  </si>
  <si>
    <t>11/13</t>
  </si>
  <si>
    <t>dr 0.0024</t>
  </si>
  <si>
    <t>36/6</t>
  </si>
  <si>
    <t>dr 0.0184</t>
  </si>
  <si>
    <t>17/8</t>
  </si>
  <si>
    <t>dr 0.0149</t>
  </si>
  <si>
    <t>69/6</t>
  </si>
  <si>
    <t>112/10</t>
  </si>
  <si>
    <t>dr 0.0068</t>
  </si>
  <si>
    <t>112/9</t>
  </si>
  <si>
    <t>117/3</t>
  </si>
  <si>
    <t>118/4</t>
  </si>
  <si>
    <t>dr 0.0010</t>
  </si>
  <si>
    <t>119/4</t>
  </si>
  <si>
    <t>120/3</t>
  </si>
  <si>
    <t>dr 0.0030</t>
  </si>
  <si>
    <t>121/1</t>
  </si>
  <si>
    <t>dr 0.0058</t>
  </si>
  <si>
    <t>dr 0.0053</t>
  </si>
  <si>
    <t>23/3</t>
  </si>
  <si>
    <t>dr 0.0134</t>
  </si>
  <si>
    <t>dr 0.0111</t>
  </si>
  <si>
    <t>29/2</t>
  </si>
  <si>
    <t>dr 0.0205</t>
  </si>
  <si>
    <t>31/2</t>
  </si>
  <si>
    <t>dr 0.0240</t>
  </si>
  <si>
    <t>33/8</t>
  </si>
  <si>
    <t>38/17</t>
  </si>
  <si>
    <t>38/18</t>
  </si>
  <si>
    <t>39/11</t>
  </si>
  <si>
    <t>40/10</t>
  </si>
  <si>
    <t>42/1</t>
  </si>
  <si>
    <t>52/3</t>
  </si>
  <si>
    <t>dr 0.0097</t>
  </si>
  <si>
    <t>68/2</t>
  </si>
  <si>
    <t>dr 0.0031</t>
  </si>
  <si>
    <t>74/1</t>
  </si>
  <si>
    <t>dr 0.0304</t>
  </si>
  <si>
    <t>75/1</t>
  </si>
  <si>
    <t>dr 0.0156</t>
  </si>
  <si>
    <t>76/5</t>
  </si>
  <si>
    <t>77/11</t>
  </si>
  <si>
    <t>77/15</t>
  </si>
  <si>
    <t>273/5</t>
  </si>
  <si>
    <t>130/3</t>
  </si>
  <si>
    <t>dr 0.0289</t>
  </si>
  <si>
    <t>131/4</t>
  </si>
  <si>
    <t>dr 0.0287</t>
  </si>
  <si>
    <t>175/49</t>
  </si>
  <si>
    <t>dr 0.0222</t>
  </si>
  <si>
    <t>dr 0.0138</t>
  </si>
  <si>
    <t>201/1</t>
  </si>
  <si>
    <t>70</t>
  </si>
  <si>
    <t>dr 2.19</t>
  </si>
  <si>
    <t>82/6</t>
  </si>
  <si>
    <t>dr 0.0215</t>
  </si>
  <si>
    <t>168/3</t>
  </si>
  <si>
    <t>Młyniec Pierwszy</t>
  </si>
  <si>
    <t>G280</t>
  </si>
  <si>
    <t>dr 4.1700</t>
  </si>
  <si>
    <t>DROGA POWIATOWA NR 2035</t>
  </si>
  <si>
    <t>17/7</t>
  </si>
  <si>
    <t>Lubicz Górny</t>
  </si>
  <si>
    <t>G568</t>
  </si>
  <si>
    <t>dr 0.0319</t>
  </si>
  <si>
    <t>126/16</t>
  </si>
  <si>
    <t>dr 0.0629</t>
  </si>
  <si>
    <t>152/2</t>
  </si>
  <si>
    <t>dr 0.0020</t>
  </si>
  <si>
    <t>293/2</t>
  </si>
  <si>
    <t>271/3</t>
  </si>
  <si>
    <t>dr 1.0333</t>
  </si>
  <si>
    <t>247/1</t>
  </si>
  <si>
    <t>dr 0.03</t>
  </si>
  <si>
    <t>207/3</t>
  </si>
  <si>
    <t>dr 0.0862</t>
  </si>
  <si>
    <t>207/5</t>
  </si>
  <si>
    <t>G83</t>
  </si>
  <si>
    <t>dr 0.0229</t>
  </si>
  <si>
    <t>74/2</t>
  </si>
  <si>
    <t>dr 0.0375</t>
  </si>
  <si>
    <t>80/1</t>
  </si>
  <si>
    <t>dr 0.0262</t>
  </si>
  <si>
    <t>81/1</t>
  </si>
  <si>
    <t>dr 0.0160</t>
  </si>
  <si>
    <t>84/1</t>
  </si>
  <si>
    <t>dr 0.0281</t>
  </si>
  <si>
    <t>85/1</t>
  </si>
  <si>
    <t>88/3</t>
  </si>
  <si>
    <t>88/7</t>
  </si>
  <si>
    <t>89</t>
  </si>
  <si>
    <t>dr 2.21</t>
  </si>
  <si>
    <t>93/5</t>
  </si>
  <si>
    <t>54/1</t>
  </si>
  <si>
    <t>dr 0.0605</t>
  </si>
  <si>
    <t>56/8</t>
  </si>
  <si>
    <t>dr 0.0326</t>
  </si>
  <si>
    <t>345/1</t>
  </si>
  <si>
    <t>dr 0.0061</t>
  </si>
  <si>
    <t>266/1</t>
  </si>
  <si>
    <t>dr 0.0312</t>
  </si>
  <si>
    <t>286</t>
  </si>
  <si>
    <t>dr 0.82</t>
  </si>
  <si>
    <t>247/3</t>
  </si>
  <si>
    <t>dr 0.1840</t>
  </si>
  <si>
    <t>341/1</t>
  </si>
  <si>
    <t>dr 0.2114</t>
  </si>
  <si>
    <t>341/2</t>
  </si>
  <si>
    <t>dr 0.1004</t>
  </si>
  <si>
    <t>341/3</t>
  </si>
  <si>
    <t>27/1</t>
  </si>
  <si>
    <t>Nawra</t>
  </si>
  <si>
    <t>G108</t>
  </si>
  <si>
    <t>dr 2.0062</t>
  </si>
  <si>
    <t>dr 0.1388</t>
  </si>
  <si>
    <t>142/6</t>
  </si>
  <si>
    <t>G92</t>
  </si>
  <si>
    <t>dr 0.1210</t>
  </si>
  <si>
    <t>TO1T/00095378/2</t>
  </si>
  <si>
    <t>1/3</t>
  </si>
  <si>
    <t>1/5</t>
  </si>
  <si>
    <t>dr 0.0243</t>
  </si>
  <si>
    <t>2/1</t>
  </si>
  <si>
    <t>dr 0.0174</t>
  </si>
  <si>
    <t>dr 0.0081</t>
  </si>
  <si>
    <t>5/1</t>
  </si>
  <si>
    <t>6/1</t>
  </si>
  <si>
    <t>dr 0.0257</t>
  </si>
  <si>
    <t>13/1</t>
  </si>
  <si>
    <t>dr 0.9009</t>
  </si>
  <si>
    <t>14/1</t>
  </si>
  <si>
    <t>dr 0.0065</t>
  </si>
  <si>
    <t>15/1</t>
  </si>
  <si>
    <t>dr 0.0367</t>
  </si>
  <si>
    <t>17/1</t>
  </si>
  <si>
    <t>19/3</t>
  </si>
  <si>
    <t>dr 0.0607</t>
  </si>
  <si>
    <t>20/4</t>
  </si>
  <si>
    <t>dr 0.0162</t>
  </si>
  <si>
    <t>20/5</t>
  </si>
  <si>
    <t>dr 0.0735</t>
  </si>
  <si>
    <t>21/1</t>
  </si>
  <si>
    <t>dr 0.0542</t>
  </si>
  <si>
    <t>dr 0.8609</t>
  </si>
  <si>
    <t>3/1</t>
  </si>
  <si>
    <t>9/1</t>
  </si>
  <si>
    <t>dr 0.0261</t>
  </si>
  <si>
    <t>4/5</t>
  </si>
  <si>
    <t>dr 0.0083</t>
  </si>
  <si>
    <t>dr 0.1806</t>
  </si>
  <si>
    <t>7/3</t>
  </si>
  <si>
    <t>dr 0.1556</t>
  </si>
  <si>
    <t>7/5</t>
  </si>
  <si>
    <t>dr 0.0199</t>
  </si>
  <si>
    <t>8/1</t>
  </si>
  <si>
    <t>dr 0.0249</t>
  </si>
  <si>
    <t>dr 0.3368</t>
  </si>
  <si>
    <t>dr 0.6891</t>
  </si>
  <si>
    <t>11/3</t>
  </si>
  <si>
    <t>dr 0.0729</t>
  </si>
  <si>
    <t>dr 0.0248</t>
  </si>
  <si>
    <t>dr 0.0259</t>
  </si>
  <si>
    <t>dr 0.0879</t>
  </si>
  <si>
    <t>dr 0.2995</t>
  </si>
  <si>
    <t>dr 0.1699</t>
  </si>
  <si>
    <t>94/1</t>
  </si>
  <si>
    <t>G189</t>
  </si>
  <si>
    <t>dr 0.0141</t>
  </si>
  <si>
    <t>dr 0.0382</t>
  </si>
  <si>
    <t>81/2</t>
  </si>
  <si>
    <t>66/1</t>
  </si>
  <si>
    <t>dr 0.0327</t>
  </si>
  <si>
    <t>82/1</t>
  </si>
  <si>
    <t>dr 0.0402</t>
  </si>
  <si>
    <t>147/2</t>
  </si>
  <si>
    <t>DROGA POWIATOWA NR 2030</t>
  </si>
  <si>
    <t>88/5</t>
  </si>
  <si>
    <t>55/1</t>
  </si>
  <si>
    <t>dr 0.0692</t>
  </si>
  <si>
    <t>dr 0.2067</t>
  </si>
  <si>
    <t>498/1</t>
  </si>
  <si>
    <t>G319</t>
  </si>
  <si>
    <t>dr 0.2230</t>
  </si>
  <si>
    <t>501/1</t>
  </si>
  <si>
    <t>dr 0.0266</t>
  </si>
  <si>
    <t>504/1</t>
  </si>
  <si>
    <t>dr 0.0955</t>
  </si>
  <si>
    <t>507/1</t>
  </si>
  <si>
    <t>dr 0.0140</t>
  </si>
  <si>
    <t>510/1</t>
  </si>
  <si>
    <t>dr 0.0962</t>
  </si>
  <si>
    <t>511/1</t>
  </si>
  <si>
    <t>dr 0.0717</t>
  </si>
  <si>
    <t>514/1</t>
  </si>
  <si>
    <t>dr 0.0308</t>
  </si>
  <si>
    <t>515/1</t>
  </si>
  <si>
    <t>dr 0.0175</t>
  </si>
  <si>
    <t>348/1</t>
  </si>
  <si>
    <t>dr 0.0084</t>
  </si>
  <si>
    <t>533/1</t>
  </si>
  <si>
    <t>dr 0.2907</t>
  </si>
  <si>
    <t>534/16</t>
  </si>
  <si>
    <t>dr 0.6718</t>
  </si>
  <si>
    <t>486/1</t>
  </si>
  <si>
    <t>dr 1.1561</t>
  </si>
  <si>
    <t>357/2</t>
  </si>
  <si>
    <t>dr 0.1383</t>
  </si>
  <si>
    <t>502/1</t>
  </si>
  <si>
    <t>503/1</t>
  </si>
  <si>
    <t>dr 0.0405</t>
  </si>
  <si>
    <t>78/2</t>
  </si>
  <si>
    <t>dr 0.0252</t>
  </si>
  <si>
    <t>230/1</t>
  </si>
  <si>
    <t>dr 0.0135</t>
  </si>
  <si>
    <t>145/1</t>
  </si>
  <si>
    <t>72/1</t>
  </si>
  <si>
    <t>dr 0.0126</t>
  </si>
  <si>
    <t>66/6</t>
  </si>
  <si>
    <t>34/1</t>
  </si>
  <si>
    <t>dr 0.0867</t>
  </si>
  <si>
    <t>122/1</t>
  </si>
  <si>
    <t>dr 0.1712</t>
  </si>
  <si>
    <t>124/1</t>
  </si>
  <si>
    <t>dr 0.0863</t>
  </si>
  <si>
    <t>133/4</t>
  </si>
  <si>
    <t>dr 0.0042</t>
  </si>
  <si>
    <t>dr 0.0103</t>
  </si>
  <si>
    <t>147/4</t>
  </si>
  <si>
    <t>dr 0.0258</t>
  </si>
  <si>
    <t>147/5</t>
  </si>
  <si>
    <t>dr 0.0120</t>
  </si>
  <si>
    <t>149/1</t>
  </si>
  <si>
    <t>dr 0.0393</t>
  </si>
  <si>
    <t>152/1</t>
  </si>
  <si>
    <t>dr 0.0280</t>
  </si>
  <si>
    <t>116/1</t>
  </si>
  <si>
    <t>123/1</t>
  </si>
  <si>
    <t>15/5</t>
  </si>
  <si>
    <t>Biskupice</t>
  </si>
  <si>
    <t>G217</t>
  </si>
  <si>
    <t>218/3</t>
  </si>
  <si>
    <t>DROGA POWIATOWA NR 2018</t>
  </si>
  <si>
    <t>218/5</t>
  </si>
  <si>
    <t>dr 0.53</t>
  </si>
  <si>
    <t>220/2</t>
  </si>
  <si>
    <t>357</t>
  </si>
  <si>
    <t>Zamek Bierzgłowski</t>
  </si>
  <si>
    <t>dr 1.24</t>
  </si>
  <si>
    <t>339</t>
  </si>
  <si>
    <t>dr 0.81</t>
  </si>
  <si>
    <t>170/3</t>
  </si>
  <si>
    <t>dr 0.0362</t>
  </si>
  <si>
    <t>101/3</t>
  </si>
  <si>
    <t>171/4</t>
  </si>
  <si>
    <t>169/1</t>
  </si>
  <si>
    <t>105/1</t>
  </si>
  <si>
    <t>dr 0.0074</t>
  </si>
  <si>
    <t>dr 0.0440</t>
  </si>
  <si>
    <t>166/2</t>
  </si>
  <si>
    <t>dr 0.0221</t>
  </si>
  <si>
    <t>167/1</t>
  </si>
  <si>
    <t>dr 0.0122</t>
  </si>
  <si>
    <t>168/1</t>
  </si>
  <si>
    <t>dr 0.0495</t>
  </si>
  <si>
    <t>465/1</t>
  </si>
  <si>
    <t>dr 0.0108</t>
  </si>
  <si>
    <t>466/3</t>
  </si>
  <si>
    <t>472/1</t>
  </si>
  <si>
    <t>dr 0.0066</t>
  </si>
  <si>
    <t>473/1</t>
  </si>
  <si>
    <t>467/1</t>
  </si>
  <si>
    <t>dr 0.0147</t>
  </si>
  <si>
    <t>107/1</t>
  </si>
  <si>
    <t>dr 0.0465</t>
  </si>
  <si>
    <t>dr 0.0301</t>
  </si>
  <si>
    <t>102/1</t>
  </si>
  <si>
    <t>dr 0.0052</t>
  </si>
  <si>
    <t>147/1</t>
  </si>
  <si>
    <t>Brzozówka</t>
  </si>
  <si>
    <t>G720</t>
  </si>
  <si>
    <t>dr 3.1519</t>
  </si>
  <si>
    <t>189/3</t>
  </si>
  <si>
    <t>Skrzypkowo</t>
  </si>
  <si>
    <t>TO1T/00130682/4</t>
  </si>
  <si>
    <t>Kazimierzewo</t>
  </si>
  <si>
    <t>G33</t>
  </si>
  <si>
    <t>dr 0.46</t>
  </si>
  <si>
    <t>103</t>
  </si>
  <si>
    <t>Cichoradz</t>
  </si>
  <si>
    <t>G106</t>
  </si>
  <si>
    <t>46/1</t>
  </si>
  <si>
    <t>41/1</t>
  </si>
  <si>
    <t>dr 0.0096</t>
  </si>
  <si>
    <t>40/1</t>
  </si>
  <si>
    <t>dr 0.10</t>
  </si>
  <si>
    <t>45/5</t>
  </si>
  <si>
    <t>512/1</t>
  </si>
  <si>
    <t>492/1</t>
  </si>
  <si>
    <t>dr 0.17</t>
  </si>
  <si>
    <t>26/2</t>
  </si>
  <si>
    <t>493/1</t>
  </si>
  <si>
    <t>95/2</t>
  </si>
  <si>
    <t>95/1</t>
  </si>
  <si>
    <t>111/1</t>
  </si>
  <si>
    <t>dr 0.21</t>
  </si>
  <si>
    <t>38/1</t>
  </si>
  <si>
    <t>500/1</t>
  </si>
  <si>
    <t>113/2</t>
  </si>
  <si>
    <t>1/1</t>
  </si>
  <si>
    <t>Rzęczkowo</t>
  </si>
  <si>
    <t>G346</t>
  </si>
  <si>
    <t>dr 0.93</t>
  </si>
  <si>
    <t>DROGA POWIATOWA NR 2001</t>
  </si>
  <si>
    <t>346/6</t>
  </si>
  <si>
    <t>dr 0.0051</t>
  </si>
  <si>
    <t>347/1</t>
  </si>
  <si>
    <t>283/3</t>
  </si>
  <si>
    <t>dr 2.6804</t>
  </si>
  <si>
    <t>283/1</t>
  </si>
  <si>
    <t>dr 1.9290</t>
  </si>
  <si>
    <t>343/1</t>
  </si>
  <si>
    <t>344/3</t>
  </si>
  <si>
    <t>G545</t>
  </si>
  <si>
    <t>dr 3.20</t>
  </si>
  <si>
    <t>72/6</t>
  </si>
  <si>
    <t>131/2</t>
  </si>
  <si>
    <t>72/4</t>
  </si>
  <si>
    <t>dr 0.0060</t>
  </si>
  <si>
    <t>49/13</t>
  </si>
  <si>
    <t>dr 0.0663</t>
  </si>
  <si>
    <t>dr 0.7041</t>
  </si>
  <si>
    <t>53/3</t>
  </si>
  <si>
    <t>dr 0.1068</t>
  </si>
  <si>
    <t>54/2</t>
  </si>
  <si>
    <t>73/1</t>
  </si>
  <si>
    <t>dr 0.0264</t>
  </si>
  <si>
    <t>dr 0.0038</t>
  </si>
  <si>
    <t>76/1</t>
  </si>
  <si>
    <t>85/5</t>
  </si>
  <si>
    <t>dr 1.2723</t>
  </si>
  <si>
    <t>dr 0.0456</t>
  </si>
  <si>
    <t>132/1</t>
  </si>
  <si>
    <t>dr 0.0152</t>
  </si>
  <si>
    <t>133/1</t>
  </si>
  <si>
    <t>51/1</t>
  </si>
  <si>
    <t>dr 0.1357</t>
  </si>
  <si>
    <t>63/1</t>
  </si>
  <si>
    <t>49</t>
  </si>
  <si>
    <t>dr 1.23</t>
  </si>
  <si>
    <t>127</t>
  </si>
  <si>
    <t>dr 0.85</t>
  </si>
  <si>
    <t>77/5</t>
  </si>
  <si>
    <t>G124</t>
  </si>
  <si>
    <t>dr 0.0118</t>
  </si>
  <si>
    <t>77/6</t>
  </si>
  <si>
    <t>dr 0.0044</t>
  </si>
  <si>
    <t>126/1</t>
  </si>
  <si>
    <t>127/1</t>
  </si>
  <si>
    <t>128/1</t>
  </si>
  <si>
    <t>129/3</t>
  </si>
  <si>
    <t>dr 0.0029</t>
  </si>
  <si>
    <t>129/4</t>
  </si>
  <si>
    <t>dr 0.0151</t>
  </si>
  <si>
    <t>130/4</t>
  </si>
  <si>
    <t>dr 0.0019</t>
  </si>
  <si>
    <t>131/1</t>
  </si>
  <si>
    <t>dr 0.0127</t>
  </si>
  <si>
    <t>dr 0.0148</t>
  </si>
  <si>
    <t>134/1</t>
  </si>
  <si>
    <t>dr 0.0241</t>
  </si>
  <si>
    <t>dr 0.0537</t>
  </si>
  <si>
    <t>139/5</t>
  </si>
  <si>
    <t>dr 0.0187</t>
  </si>
  <si>
    <t>140/1</t>
  </si>
  <si>
    <t>dr 0.0033</t>
  </si>
  <si>
    <t>141/1</t>
  </si>
  <si>
    <t>142/1</t>
  </si>
  <si>
    <t>143/1</t>
  </si>
  <si>
    <t>148/1</t>
  </si>
  <si>
    <t>151/5</t>
  </si>
  <si>
    <t>dr 0.0945</t>
  </si>
  <si>
    <t>Kijaszkowo</t>
  </si>
  <si>
    <t>G195</t>
  </si>
  <si>
    <t>156/1</t>
  </si>
  <si>
    <t>dr 0.0972</t>
  </si>
  <si>
    <t>157/1</t>
  </si>
  <si>
    <t>dr 0.0499</t>
  </si>
  <si>
    <t>157/2</t>
  </si>
  <si>
    <t>dr 0.0835</t>
  </si>
  <si>
    <t>165/2</t>
  </si>
  <si>
    <t>274/2</t>
  </si>
  <si>
    <t>dr 0.0747</t>
  </si>
  <si>
    <t>277/1</t>
  </si>
  <si>
    <t>dr 0.0872</t>
  </si>
  <si>
    <t>277/2</t>
  </si>
  <si>
    <t>dr 0.0545</t>
  </si>
  <si>
    <t>277/3</t>
  </si>
  <si>
    <t>278/1</t>
  </si>
  <si>
    <t>dr 0.0406</t>
  </si>
  <si>
    <t>3229/21</t>
  </si>
  <si>
    <t>Górsk</t>
  </si>
  <si>
    <t>G622</t>
  </si>
  <si>
    <t>dr 0.2638</t>
  </si>
  <si>
    <t>TO1T/00099947/0</t>
  </si>
  <si>
    <t>G113</t>
  </si>
  <si>
    <t>dr 0.1961</t>
  </si>
  <si>
    <t>Kawęczyn</t>
  </si>
  <si>
    <t>G143</t>
  </si>
  <si>
    <t>191</t>
  </si>
  <si>
    <t>Szembekowo</t>
  </si>
  <si>
    <t>G168</t>
  </si>
  <si>
    <t>dr 1.39</t>
  </si>
  <si>
    <t>202/5</t>
  </si>
  <si>
    <t>209/1</t>
  </si>
  <si>
    <t>dr 0.0397</t>
  </si>
  <si>
    <t>211/1</t>
  </si>
  <si>
    <t>527/1</t>
  </si>
  <si>
    <t>535/1</t>
  </si>
  <si>
    <t>543/1</t>
  </si>
  <si>
    <t>442/1</t>
  </si>
  <si>
    <t>499/1</t>
  </si>
  <si>
    <t>dr 0.0169</t>
  </si>
  <si>
    <t>519/1</t>
  </si>
  <si>
    <t>524/1</t>
  </si>
  <si>
    <t>dr 0.0178</t>
  </si>
  <si>
    <t>525/1</t>
  </si>
  <si>
    <t>200/2</t>
  </si>
  <si>
    <t>G383</t>
  </si>
  <si>
    <t>dr 1.8640</t>
  </si>
  <si>
    <t>G241</t>
  </si>
  <si>
    <t>19/1</t>
  </si>
  <si>
    <t>dr 0.0046</t>
  </si>
  <si>
    <t>101/1</t>
  </si>
  <si>
    <t>104/1</t>
  </si>
  <si>
    <t>dr 0.0150</t>
  </si>
  <si>
    <t>dr 0.0145</t>
  </si>
  <si>
    <t>183/1</t>
  </si>
  <si>
    <t>dr 0.0059</t>
  </si>
  <si>
    <t>182/1</t>
  </si>
  <si>
    <t>180/1</t>
  </si>
  <si>
    <t>179/1</t>
  </si>
  <si>
    <t>178/1</t>
  </si>
  <si>
    <t>dr 0.0144</t>
  </si>
  <si>
    <t>119/1</t>
  </si>
  <si>
    <t>dr 0.0560</t>
  </si>
  <si>
    <t>109/1</t>
  </si>
  <si>
    <t>108/1</t>
  </si>
  <si>
    <t>dr 0.0125</t>
  </si>
  <si>
    <t>dr 0.0050</t>
  </si>
  <si>
    <t>210/1</t>
  </si>
  <si>
    <t>207/1</t>
  </si>
  <si>
    <t>dr 0.0129</t>
  </si>
  <si>
    <t>206/1</t>
  </si>
  <si>
    <t>202/1</t>
  </si>
  <si>
    <t>201/5</t>
  </si>
  <si>
    <t>201/3</t>
  </si>
  <si>
    <t>dr 0.0116</t>
  </si>
  <si>
    <t>212/1</t>
  </si>
  <si>
    <t>dr 0.0049</t>
  </si>
  <si>
    <t>198/7</t>
  </si>
  <si>
    <t>198/5</t>
  </si>
  <si>
    <t>dr 0.0396</t>
  </si>
  <si>
    <t>198/3</t>
  </si>
  <si>
    <t>dr 0.0392</t>
  </si>
  <si>
    <t>195/7</t>
  </si>
  <si>
    <t>195/5</t>
  </si>
  <si>
    <t>194/1</t>
  </si>
  <si>
    <t>dr 0.0041</t>
  </si>
  <si>
    <t>185/1</t>
  </si>
  <si>
    <t>dr 0.0204</t>
  </si>
  <si>
    <t>dr 0.0206</t>
  </si>
  <si>
    <t>98/1</t>
  </si>
  <si>
    <t>dr 0.0142</t>
  </si>
  <si>
    <t>dr 0.0329</t>
  </si>
  <si>
    <t>10/3</t>
  </si>
  <si>
    <t>dr 0.0415</t>
  </si>
  <si>
    <t>172/1</t>
  </si>
  <si>
    <t>dr 0.1144</t>
  </si>
  <si>
    <t>166/1</t>
  </si>
  <si>
    <t>G454</t>
  </si>
  <si>
    <t>dr 0.0352</t>
  </si>
  <si>
    <t>171/3</t>
  </si>
  <si>
    <t>dr 0.0267</t>
  </si>
  <si>
    <t>200/16</t>
  </si>
  <si>
    <t>dr 0.0409</t>
  </si>
  <si>
    <t>171/2</t>
  </si>
  <si>
    <t>dr 0.1462</t>
  </si>
  <si>
    <t>81/21</t>
  </si>
  <si>
    <t>G30</t>
  </si>
  <si>
    <t>20/9</t>
  </si>
  <si>
    <t>16/22</t>
  </si>
  <si>
    <t>Obręb 16</t>
  </si>
  <si>
    <t>G303</t>
  </si>
  <si>
    <t>16/16</t>
  </si>
  <si>
    <t>G12</t>
  </si>
  <si>
    <t>dr 0.0040</t>
  </si>
  <si>
    <t>16/15</t>
  </si>
  <si>
    <t>1/8</t>
  </si>
  <si>
    <t>dr 1.95</t>
  </si>
  <si>
    <t>28/14</t>
  </si>
  <si>
    <t>dr 0.0099</t>
  </si>
  <si>
    <t>45/2</t>
  </si>
  <si>
    <t>Mazowsze Parcele</t>
  </si>
  <si>
    <t>G167</t>
  </si>
  <si>
    <t>dr 0.0225</t>
  </si>
  <si>
    <t>41/2</t>
  </si>
  <si>
    <t>47/1</t>
  </si>
  <si>
    <t>dr 0.0172</t>
  </si>
  <si>
    <t>49/1</t>
  </si>
  <si>
    <t>dr 0.0117</t>
  </si>
  <si>
    <t>62/1</t>
  </si>
  <si>
    <t>dr 0.0343</t>
  </si>
  <si>
    <t>dr 0.0114</t>
  </si>
  <si>
    <t>dr 0.0078</t>
  </si>
  <si>
    <t>67/1</t>
  </si>
  <si>
    <t>79/1</t>
  </si>
  <si>
    <t>dr 0.0496</t>
  </si>
  <si>
    <t>72/2</t>
  </si>
  <si>
    <t>dr 0.0310</t>
  </si>
  <si>
    <t>77/2</t>
  </si>
  <si>
    <t>82/2</t>
  </si>
  <si>
    <t>dr 0.0592</t>
  </si>
  <si>
    <t>dr 0.0585</t>
  </si>
  <si>
    <t>85/3</t>
  </si>
  <si>
    <t>dr 0.0450</t>
  </si>
  <si>
    <t>108/2</t>
  </si>
  <si>
    <t>141/2</t>
  </si>
  <si>
    <t>117/2</t>
  </si>
  <si>
    <t>dr 0.0309</t>
  </si>
  <si>
    <t>100/2</t>
  </si>
  <si>
    <t>dr 0.0121</t>
  </si>
  <si>
    <t>109/2</t>
  </si>
  <si>
    <t>116/3</t>
  </si>
  <si>
    <t>dr 0.0782</t>
  </si>
  <si>
    <t>dr 0.0216</t>
  </si>
  <si>
    <t>236/1</t>
  </si>
  <si>
    <t>44/1</t>
  </si>
  <si>
    <t>45/1</t>
  </si>
  <si>
    <t>69/2</t>
  </si>
  <si>
    <t>69/1</t>
  </si>
  <si>
    <t>dr 0.0112</t>
  </si>
  <si>
    <t>75</t>
  </si>
  <si>
    <t>Zębówiec</t>
  </si>
  <si>
    <t>G130</t>
  </si>
  <si>
    <t>dr 0.61</t>
  </si>
  <si>
    <t>DROGA POWIATOWA NR 2040</t>
  </si>
  <si>
    <t>dr 0.30</t>
  </si>
  <si>
    <t>44</t>
  </si>
  <si>
    <t>dr 1.40</t>
  </si>
  <si>
    <t>68/22</t>
  </si>
  <si>
    <t>dr 0.0131</t>
  </si>
  <si>
    <t>60</t>
  </si>
  <si>
    <t>G43</t>
  </si>
  <si>
    <t>dr 0.79</t>
  </si>
  <si>
    <t>119/2</t>
  </si>
  <si>
    <t>Dobrzejewice</t>
  </si>
  <si>
    <t>G262</t>
  </si>
  <si>
    <t>dr 1.8378</t>
  </si>
  <si>
    <t>133</t>
  </si>
  <si>
    <t>Gutowo</t>
  </si>
  <si>
    <t>G226</t>
  </si>
  <si>
    <t>dr 0.59</t>
  </si>
  <si>
    <t>TO1T/00105210/1</t>
  </si>
  <si>
    <t>DROGA POWIATOWA NR 2004</t>
  </si>
  <si>
    <t>287/2</t>
  </si>
  <si>
    <t>139/1</t>
  </si>
  <si>
    <t>G135</t>
  </si>
  <si>
    <t>dr 3.9763</t>
  </si>
  <si>
    <t>dr 0.9130</t>
  </si>
  <si>
    <t>36</t>
  </si>
  <si>
    <t>G153</t>
  </si>
  <si>
    <t>dr 2.03</t>
  </si>
  <si>
    <t>DROGA POWIATOWA NR 1615</t>
  </si>
  <si>
    <t>216</t>
  </si>
  <si>
    <t>Ostaszewo</t>
  </si>
  <si>
    <t>G236</t>
  </si>
  <si>
    <t>dr 1.1817</t>
  </si>
  <si>
    <t>TO1T/00115923/5</t>
  </si>
  <si>
    <t>DROGA POWIATOWA NR 2007</t>
  </si>
  <si>
    <t>dr 0.2694</t>
  </si>
  <si>
    <t>15/2</t>
  </si>
  <si>
    <t>dr 0.3700</t>
  </si>
  <si>
    <t>31/5</t>
  </si>
  <si>
    <t>G147</t>
  </si>
  <si>
    <t>57/30</t>
  </si>
  <si>
    <t>G65</t>
  </si>
  <si>
    <t>RIVa 0.1427</t>
  </si>
  <si>
    <t>TO1T/00014838/4</t>
  </si>
  <si>
    <t>57/31</t>
  </si>
  <si>
    <t>RIVa 0.1095</t>
  </si>
  <si>
    <t>57/32</t>
  </si>
  <si>
    <t>RIVa 0.1731</t>
  </si>
  <si>
    <t>57/27</t>
  </si>
  <si>
    <t>RIVa 0.1229</t>
  </si>
  <si>
    <t>57/28</t>
  </si>
  <si>
    <t>RIVa 0.1326</t>
  </si>
  <si>
    <t>57/29</t>
  </si>
  <si>
    <t>RIVa 0.1152</t>
  </si>
  <si>
    <t>dr 3.4401</t>
  </si>
  <si>
    <t>DROGA POWIATOWA NR 1545</t>
  </si>
  <si>
    <t>532/1</t>
  </si>
  <si>
    <t>dr 0.5108</t>
  </si>
  <si>
    <t>38</t>
  </si>
  <si>
    <t>Obręb 04</t>
  </si>
  <si>
    <t>G231</t>
  </si>
  <si>
    <t>Bi 0.3806</t>
  </si>
  <si>
    <t>TO1T/00041900/8</t>
  </si>
  <si>
    <t>168</t>
  </si>
  <si>
    <t>dr 0.0890</t>
  </si>
  <si>
    <t>222</t>
  </si>
  <si>
    <t>dr 0.05</t>
  </si>
  <si>
    <t>246</t>
  </si>
  <si>
    <t>G253</t>
  </si>
  <si>
    <t>TO1T/00041892/8</t>
  </si>
  <si>
    <t>40/9</t>
  </si>
  <si>
    <t>221</t>
  </si>
  <si>
    <t>dr 0.1300</t>
  </si>
  <si>
    <t>161/5</t>
  </si>
  <si>
    <t>dr 0.0506</t>
  </si>
  <si>
    <t>300/3</t>
  </si>
  <si>
    <t>Grębocin</t>
  </si>
  <si>
    <t>G1512</t>
  </si>
  <si>
    <t>dr 0.0242</t>
  </si>
  <si>
    <t>7</t>
  </si>
  <si>
    <t>G267</t>
  </si>
  <si>
    <t>dr 0.64</t>
  </si>
  <si>
    <t>151/2</t>
  </si>
  <si>
    <t>151/3</t>
  </si>
  <si>
    <t>dr 0.2176</t>
  </si>
  <si>
    <t>113</t>
  </si>
  <si>
    <t>Sławkowo</t>
  </si>
  <si>
    <t>G90</t>
  </si>
  <si>
    <t>dr 1.38</t>
  </si>
  <si>
    <t>335</t>
  </si>
  <si>
    <t>78/17</t>
  </si>
  <si>
    <t>G72</t>
  </si>
  <si>
    <t>dr 0.87</t>
  </si>
  <si>
    <t>DROGA POWIATOWA NR 2042</t>
  </si>
  <si>
    <t>239/2</t>
  </si>
  <si>
    <t>dr 0.0094</t>
  </si>
  <si>
    <t>239/1</t>
  </si>
  <si>
    <t>87/10</t>
  </si>
  <si>
    <t>Gronowo</t>
  </si>
  <si>
    <t>G456</t>
  </si>
  <si>
    <t>W 0.0708</t>
  </si>
  <si>
    <t>TO1T/00060132/2</t>
  </si>
  <si>
    <t>87/11</t>
  </si>
  <si>
    <t>W 0.0225</t>
  </si>
  <si>
    <t>87/9</t>
  </si>
  <si>
    <t>W 0.0573</t>
  </si>
  <si>
    <t>67/39</t>
  </si>
  <si>
    <t>RIIIa 1.5041; RIIIb 0.0298</t>
  </si>
  <si>
    <t>dr 0.0008</t>
  </si>
  <si>
    <t>dr 1.4652</t>
  </si>
  <si>
    <t>191/1</t>
  </si>
  <si>
    <t>70/1</t>
  </si>
  <si>
    <t>16/3</t>
  </si>
  <si>
    <t>dr 0.0226</t>
  </si>
  <si>
    <t>82/3</t>
  </si>
  <si>
    <t>G88</t>
  </si>
  <si>
    <t>dr 0.2018</t>
  </si>
  <si>
    <t>dr 0.1447</t>
  </si>
  <si>
    <t>133/16</t>
  </si>
  <si>
    <t>Wygoda</t>
  </si>
  <si>
    <t>dr 0.0167</t>
  </si>
  <si>
    <t>137/1</t>
  </si>
  <si>
    <t>112/1</t>
  </si>
  <si>
    <t>dr 0.0595</t>
  </si>
  <si>
    <t>dr 0.1479</t>
  </si>
  <si>
    <t>dr 0.0072</t>
  </si>
  <si>
    <t>136/1</t>
  </si>
  <si>
    <t>dr 0.0054</t>
  </si>
  <si>
    <t>295/1</t>
  </si>
  <si>
    <t>dr 0.1235</t>
  </si>
  <si>
    <t>252/1</t>
  </si>
  <si>
    <t>dr 0.0864</t>
  </si>
  <si>
    <t>246/1</t>
  </si>
  <si>
    <t>dr 0.0217</t>
  </si>
  <si>
    <t>316/3</t>
  </si>
  <si>
    <t>dr 0.0336</t>
  </si>
  <si>
    <t>315/1</t>
  </si>
  <si>
    <t>306/5</t>
  </si>
  <si>
    <t>dr 0.0158</t>
  </si>
  <si>
    <t>306/3</t>
  </si>
  <si>
    <t>242/1</t>
  </si>
  <si>
    <t>dr 0.0124</t>
  </si>
  <si>
    <t>238/1</t>
  </si>
  <si>
    <t>dr 0.0315</t>
  </si>
  <si>
    <t>dr 0.0298</t>
  </si>
  <si>
    <t>dr 0.0583</t>
  </si>
  <si>
    <t>194/5</t>
  </si>
  <si>
    <t>dr 0.0451</t>
  </si>
  <si>
    <t>194/3</t>
  </si>
  <si>
    <t>dr 0.0353</t>
  </si>
  <si>
    <t>dr 0.1098</t>
  </si>
  <si>
    <t>177/3</t>
  </si>
  <si>
    <t>dr 0.0533</t>
  </si>
  <si>
    <t>204/5</t>
  </si>
  <si>
    <t>232/3</t>
  </si>
  <si>
    <t>dr 0.0347</t>
  </si>
  <si>
    <t>223/1</t>
  </si>
  <si>
    <t>dr 0.0395</t>
  </si>
  <si>
    <t>216/1</t>
  </si>
  <si>
    <t>227/3</t>
  </si>
  <si>
    <t>234/3</t>
  </si>
  <si>
    <t>218/1</t>
  </si>
  <si>
    <t>dr 0.0474</t>
  </si>
  <si>
    <t>236/3</t>
  </si>
  <si>
    <t>dr 0.0366</t>
  </si>
  <si>
    <t>dr 0.0417</t>
  </si>
  <si>
    <t>269/3</t>
  </si>
  <si>
    <t>dr 0.0576</t>
  </si>
  <si>
    <t>dr 0.0291</t>
  </si>
  <si>
    <t>303/4</t>
  </si>
  <si>
    <t>dr 0.0770</t>
  </si>
  <si>
    <t>dr 0.1057</t>
  </si>
  <si>
    <t>313/3</t>
  </si>
  <si>
    <t>304/3</t>
  </si>
  <si>
    <t>314/1</t>
  </si>
  <si>
    <t>dr 0.1014</t>
  </si>
  <si>
    <t>491/1</t>
  </si>
  <si>
    <t>dr 0.0376</t>
  </si>
  <si>
    <t>dr 0.0490</t>
  </si>
  <si>
    <t>dr 0.0361</t>
  </si>
  <si>
    <t>520/1</t>
  </si>
  <si>
    <t>dr 0.0517</t>
  </si>
  <si>
    <t>523/1</t>
  </si>
  <si>
    <t>539/1</t>
  </si>
  <si>
    <t>dr 0.0601</t>
  </si>
  <si>
    <t>217/1</t>
  </si>
  <si>
    <t>dr 0.0154</t>
  </si>
  <si>
    <t>280/1</t>
  </si>
  <si>
    <t>281/1</t>
  </si>
  <si>
    <t>dr 0.0454</t>
  </si>
  <si>
    <t>dr 0.0297</t>
  </si>
  <si>
    <t>dr 0.0438</t>
  </si>
  <si>
    <t>55/4</t>
  </si>
  <si>
    <t>56/2</t>
  </si>
  <si>
    <t>4/2</t>
  </si>
  <si>
    <t>194/2</t>
  </si>
  <si>
    <t>162</t>
  </si>
  <si>
    <t>dr 0.4384</t>
  </si>
  <si>
    <t>dr 0.1749</t>
  </si>
  <si>
    <t>125/32</t>
  </si>
  <si>
    <t>Bi 0.0508</t>
  </si>
  <si>
    <t>125/30</t>
  </si>
  <si>
    <t>125/28</t>
  </si>
  <si>
    <t>Bi 0.0035</t>
  </si>
  <si>
    <t>125/20</t>
  </si>
  <si>
    <t>Bi 0.0908</t>
  </si>
  <si>
    <t>125/33</t>
  </si>
  <si>
    <t>Bi 0.0046</t>
  </si>
  <si>
    <t>229/13</t>
  </si>
  <si>
    <t>12/3</t>
  </si>
  <si>
    <t>dr 0.1086</t>
  </si>
  <si>
    <t>dr 0.0334</t>
  </si>
  <si>
    <t>dr 0.94</t>
  </si>
  <si>
    <t>135</t>
  </si>
  <si>
    <t>dr 0.23</t>
  </si>
  <si>
    <t>G178</t>
  </si>
  <si>
    <t>dr 0.38</t>
  </si>
  <si>
    <t>dr 0.0182</t>
  </si>
  <si>
    <t>206/5</t>
  </si>
  <si>
    <t>dr 0.0947</t>
  </si>
  <si>
    <t>dr 0.0398</t>
  </si>
  <si>
    <t>208/4</t>
  </si>
  <si>
    <t>260/1</t>
  </si>
  <si>
    <t>24/2</t>
  </si>
  <si>
    <t>Świętosław</t>
  </si>
  <si>
    <t>G79</t>
  </si>
  <si>
    <t>dr 0.0076</t>
  </si>
  <si>
    <t>25/2</t>
  </si>
  <si>
    <t>dr 0.0672</t>
  </si>
  <si>
    <t>55/9</t>
  </si>
  <si>
    <t>Skąpe</t>
  </si>
  <si>
    <t>G158</t>
  </si>
  <si>
    <t>dr 1.3700</t>
  </si>
  <si>
    <t>TO1T/00114884/2</t>
  </si>
  <si>
    <t>DROGA POWIATOWA NR 1619</t>
  </si>
  <si>
    <t>101/2</t>
  </si>
  <si>
    <t>dr 2.7600</t>
  </si>
  <si>
    <t>44/6</t>
  </si>
  <si>
    <t>G76</t>
  </si>
  <si>
    <t>dr 0.0039</t>
  </si>
  <si>
    <t>42/4</t>
  </si>
  <si>
    <t>163/1</t>
  </si>
  <si>
    <t>G547</t>
  </si>
  <si>
    <t>dr 0.0159</t>
  </si>
  <si>
    <t>370/5</t>
  </si>
  <si>
    <t>dr 0.0218</t>
  </si>
  <si>
    <t>141/31</t>
  </si>
  <si>
    <t>Zarośle Cienkie</t>
  </si>
  <si>
    <t>dr 0.0328</t>
  </si>
  <si>
    <t>DROGA POWIATOWA NR 2004C</t>
  </si>
  <si>
    <t>141/33</t>
  </si>
  <si>
    <t>dr 0.0246</t>
  </si>
  <si>
    <t>32</t>
  </si>
  <si>
    <t>Łysomice</t>
  </si>
  <si>
    <t>G973</t>
  </si>
  <si>
    <t>dr 1.87</t>
  </si>
  <si>
    <t>G548</t>
  </si>
  <si>
    <t>94/5</t>
  </si>
  <si>
    <t>dr 0.2623</t>
  </si>
  <si>
    <t>161/4</t>
  </si>
  <si>
    <t>dr 1.2486</t>
  </si>
  <si>
    <t>dr 1.53</t>
  </si>
  <si>
    <t>370</t>
  </si>
  <si>
    <t>G215</t>
  </si>
  <si>
    <t>18</t>
  </si>
  <si>
    <t>G51</t>
  </si>
  <si>
    <t>dr 0.3307</t>
  </si>
  <si>
    <t>WL1L/00035411/4</t>
  </si>
  <si>
    <t>430/6</t>
  </si>
  <si>
    <t>G1261</t>
  </si>
  <si>
    <t>203/1</t>
  </si>
  <si>
    <t>dr 0.0056</t>
  </si>
  <si>
    <t>dr 0.24</t>
  </si>
  <si>
    <t>11</t>
  </si>
  <si>
    <t>dr 1.22</t>
  </si>
  <si>
    <t>12/2</t>
  </si>
  <si>
    <t>dr 0.28</t>
  </si>
  <si>
    <t>304/1</t>
  </si>
  <si>
    <t>G232</t>
  </si>
  <si>
    <t>dr 0.0637</t>
  </si>
  <si>
    <t>TO1T/00103678/5</t>
  </si>
  <si>
    <t>G1177</t>
  </si>
  <si>
    <t>dr 0.0293</t>
  </si>
  <si>
    <t>120</t>
  </si>
  <si>
    <t>G675</t>
  </si>
  <si>
    <t>dr 0.18</t>
  </si>
  <si>
    <t>489</t>
  </si>
  <si>
    <t>dr 1.42</t>
  </si>
  <si>
    <t>DROGA POWIATOWA NR 2006</t>
  </si>
  <si>
    <t>158/19</t>
  </si>
  <si>
    <t>G211</t>
  </si>
  <si>
    <t>dr 0.0473</t>
  </si>
  <si>
    <t>158/18</t>
  </si>
  <si>
    <t>156/6</t>
  </si>
  <si>
    <t>dr 0.0535</t>
  </si>
  <si>
    <t>261/1</t>
  </si>
  <si>
    <t>dr 0.34</t>
  </si>
  <si>
    <t>261/2</t>
  </si>
  <si>
    <t>215/1</t>
  </si>
  <si>
    <t>dr 0.16</t>
  </si>
  <si>
    <t>367</t>
  </si>
  <si>
    <t>dr 1.56</t>
  </si>
  <si>
    <t>dr 1.13</t>
  </si>
  <si>
    <t>dr 5.72</t>
  </si>
  <si>
    <t>262/4</t>
  </si>
  <si>
    <t>dr 0.1436</t>
  </si>
  <si>
    <t>dr 0.1550</t>
  </si>
  <si>
    <t>33/2</t>
  </si>
  <si>
    <t>dr 0.0921</t>
  </si>
  <si>
    <t>36/1</t>
  </si>
  <si>
    <t>dr 0.0062</t>
  </si>
  <si>
    <t>42/2</t>
  </si>
  <si>
    <t>43/1</t>
  </si>
  <si>
    <t>dr 0.0821</t>
  </si>
  <si>
    <t>dr 0.0268</t>
  </si>
  <si>
    <t>dr 0.0307</t>
  </si>
  <si>
    <t>60/3</t>
  </si>
  <si>
    <t>dr 0.0769</t>
  </si>
  <si>
    <t>dr 0.0659</t>
  </si>
  <si>
    <t>63/7</t>
  </si>
  <si>
    <t>65/1</t>
  </si>
  <si>
    <t>80/2</t>
  </si>
  <si>
    <t>159/2</t>
  </si>
  <si>
    <t>dr 0.0597</t>
  </si>
  <si>
    <t>162/1</t>
  </si>
  <si>
    <t>dr 0.0708</t>
  </si>
  <si>
    <t>dr 0.0423</t>
  </si>
  <si>
    <t>164/1</t>
  </si>
  <si>
    <t>dr 0.1979</t>
  </si>
  <si>
    <t>201/4</t>
  </si>
  <si>
    <t>G210</t>
  </si>
  <si>
    <t>dr 0.1453</t>
  </si>
  <si>
    <t>202/3</t>
  </si>
  <si>
    <t>203/3</t>
  </si>
  <si>
    <t>dr 0.0491</t>
  </si>
  <si>
    <t>204/3</t>
  </si>
  <si>
    <t>dr 0.0516</t>
  </si>
  <si>
    <t>205/3</t>
  </si>
  <si>
    <t>dr 0.0501</t>
  </si>
  <si>
    <t>207/2</t>
  </si>
  <si>
    <t>dr 1.1901</t>
  </si>
  <si>
    <t>32/2</t>
  </si>
  <si>
    <t>dr 0.0330</t>
  </si>
  <si>
    <t>dr 0.2812</t>
  </si>
  <si>
    <t>49/3</t>
  </si>
  <si>
    <t>dr 0.1138</t>
  </si>
  <si>
    <t>20/2</t>
  </si>
  <si>
    <t>dr 3.3453</t>
  </si>
  <si>
    <t>dr 0.1947</t>
  </si>
  <si>
    <t>79</t>
  </si>
  <si>
    <t>dr 0.2982</t>
  </si>
  <si>
    <t>64/1</t>
  </si>
  <si>
    <t>dr 0.0554</t>
  </si>
  <si>
    <t>dr 0.0572</t>
  </si>
  <si>
    <t>dr 0.0902</t>
  </si>
  <si>
    <t>70/2</t>
  </si>
  <si>
    <t>71/5</t>
  </si>
  <si>
    <t>dr 0.2134</t>
  </si>
  <si>
    <t>92/2</t>
  </si>
  <si>
    <t>dr 0.7286</t>
  </si>
  <si>
    <t>dr 0.0270</t>
  </si>
  <si>
    <t>138/2</t>
  </si>
  <si>
    <t>dr 0.8223</t>
  </si>
  <si>
    <t>139/2</t>
  </si>
  <si>
    <t>dr 0.0455</t>
  </si>
  <si>
    <t>139/3</t>
  </si>
  <si>
    <t>dr 0.0345</t>
  </si>
  <si>
    <t>139/4</t>
  </si>
  <si>
    <t>139/6</t>
  </si>
  <si>
    <t>225/3</t>
  </si>
  <si>
    <t>226/3</t>
  </si>
  <si>
    <t>242/3</t>
  </si>
  <si>
    <t>243/1</t>
  </si>
  <si>
    <t>dr 0.1385</t>
  </si>
  <si>
    <t>241/1</t>
  </si>
  <si>
    <t>243/3</t>
  </si>
  <si>
    <t>dr 0.0662</t>
  </si>
  <si>
    <t>245/1</t>
  </si>
  <si>
    <t>dr 0.1228</t>
  </si>
  <si>
    <t>dr 0.1879</t>
  </si>
  <si>
    <t>305/1</t>
  </si>
  <si>
    <t>dr 0.1689</t>
  </si>
  <si>
    <t>242/5</t>
  </si>
  <si>
    <t>242/7</t>
  </si>
  <si>
    <t>dr 1.2862</t>
  </si>
  <si>
    <t>26/3</t>
  </si>
  <si>
    <t>dr 0.0331</t>
  </si>
  <si>
    <t>30/2</t>
  </si>
  <si>
    <t>dr 0.0292</t>
  </si>
  <si>
    <t>dr 0.0320</t>
  </si>
  <si>
    <t>36/2</t>
  </si>
  <si>
    <t>dr 0.0037</t>
  </si>
  <si>
    <t>37/2</t>
  </si>
  <si>
    <t>dr 0.0374</t>
  </si>
  <si>
    <t>39/1</t>
  </si>
  <si>
    <t>dr 2.3032</t>
  </si>
  <si>
    <t>39/2</t>
  </si>
  <si>
    <t>39/3</t>
  </si>
  <si>
    <t>39/4</t>
  </si>
  <si>
    <t>39/6</t>
  </si>
  <si>
    <t>dr 0.0067</t>
  </si>
  <si>
    <t>39/7</t>
  </si>
  <si>
    <t>40/2</t>
  </si>
  <si>
    <t>dr 0.0364</t>
  </si>
  <si>
    <t>41/3</t>
  </si>
  <si>
    <t>43/2</t>
  </si>
  <si>
    <t>dr 0.0253</t>
  </si>
  <si>
    <t>47/2</t>
  </si>
  <si>
    <t>dr 0.0351</t>
  </si>
  <si>
    <t>49/4</t>
  </si>
  <si>
    <t>76/2</t>
  </si>
  <si>
    <t>35/2</t>
  </si>
  <si>
    <t>dr 0.0200</t>
  </si>
  <si>
    <t>34/2</t>
  </si>
  <si>
    <t>dr 0.0194</t>
  </si>
  <si>
    <t>TO1T/00117252/4</t>
  </si>
  <si>
    <t>169/10</t>
  </si>
  <si>
    <t>G473</t>
  </si>
  <si>
    <t>G150</t>
  </si>
  <si>
    <t>181/1</t>
  </si>
  <si>
    <t>866</t>
  </si>
  <si>
    <t>dr 0.1253</t>
  </si>
  <si>
    <t>82/14</t>
  </si>
  <si>
    <t>Jedwabno</t>
  </si>
  <si>
    <t>DROGA POWIATOWA NR 2010C</t>
  </si>
  <si>
    <t>122</t>
  </si>
  <si>
    <t>dr 0.9145</t>
  </si>
  <si>
    <t>G137</t>
  </si>
  <si>
    <t>508</t>
  </si>
  <si>
    <t>G336</t>
  </si>
  <si>
    <t>dr 0.9860</t>
  </si>
  <si>
    <t>DROGA POWIATOWA NR 2015</t>
  </si>
  <si>
    <t>123/11</t>
  </si>
  <si>
    <t>dr 0.0332</t>
  </si>
  <si>
    <t>82/18</t>
  </si>
  <si>
    <t>82/20</t>
  </si>
  <si>
    <t>82/21</t>
  </si>
  <si>
    <t>194/6</t>
  </si>
  <si>
    <t>G206</t>
  </si>
  <si>
    <t>Bi 0.3632; N 0.1477</t>
  </si>
  <si>
    <t>TO1T/00057572/4</t>
  </si>
  <si>
    <t>194/7</t>
  </si>
  <si>
    <t>Bi 0.2023</t>
  </si>
  <si>
    <t>Liciszewy</t>
  </si>
  <si>
    <t>G213</t>
  </si>
  <si>
    <t>dr 0.1395</t>
  </si>
  <si>
    <t>144/5</t>
  </si>
  <si>
    <t>Pigża</t>
  </si>
  <si>
    <t>G188</t>
  </si>
  <si>
    <t>B 0.41</t>
  </si>
  <si>
    <t>TO1T/00031794/8</t>
  </si>
  <si>
    <t>147/108</t>
  </si>
  <si>
    <t>G411</t>
  </si>
  <si>
    <t>B 0.2084</t>
  </si>
  <si>
    <t>30/17</t>
  </si>
  <si>
    <t>Rogówko</t>
  </si>
  <si>
    <t>G287</t>
  </si>
  <si>
    <t>34/3</t>
  </si>
  <si>
    <t>Cierpice</t>
  </si>
  <si>
    <t>G504</t>
  </si>
  <si>
    <t>dr 0.66</t>
  </si>
  <si>
    <t>TO1T/00119531/8</t>
  </si>
  <si>
    <t>DROGA POWIATOWA NR 2033</t>
  </si>
  <si>
    <t>35/3</t>
  </si>
  <si>
    <t>36/5</t>
  </si>
  <si>
    <t>dr 0.65</t>
  </si>
  <si>
    <t>37/4</t>
  </si>
  <si>
    <t>38/3</t>
  </si>
  <si>
    <t>dr 0.63</t>
  </si>
  <si>
    <t>49/5</t>
  </si>
  <si>
    <t>dr 0.86</t>
  </si>
  <si>
    <t>50/3</t>
  </si>
  <si>
    <t>611</t>
  </si>
  <si>
    <t>G115</t>
  </si>
  <si>
    <t>dr 0.2500</t>
  </si>
  <si>
    <t>DROGA POWIATOWA NR 1604</t>
  </si>
  <si>
    <t>214/1</t>
  </si>
  <si>
    <t>G292</t>
  </si>
  <si>
    <t>81/6</t>
  </si>
  <si>
    <t>G32</t>
  </si>
  <si>
    <t>B 0.0014</t>
  </si>
  <si>
    <t>81/17</t>
  </si>
  <si>
    <t>G165</t>
  </si>
  <si>
    <t>B 0.2165</t>
  </si>
  <si>
    <t>TO1T/00066933/9</t>
  </si>
  <si>
    <t>81/18</t>
  </si>
  <si>
    <t>G163</t>
  </si>
  <si>
    <t>B 0.2226</t>
  </si>
  <si>
    <t>TO1T/00066873/0</t>
  </si>
  <si>
    <t>G395</t>
  </si>
  <si>
    <t>Bi 0.3568</t>
  </si>
  <si>
    <t>TO1T/00038053/1</t>
  </si>
  <si>
    <t>524/14</t>
  </si>
  <si>
    <t>B 0.0089</t>
  </si>
  <si>
    <t>56</t>
  </si>
  <si>
    <t>321</t>
  </si>
  <si>
    <t>dr 0.1500</t>
  </si>
  <si>
    <t>57/44</t>
  </si>
  <si>
    <t>Bi 0.1576</t>
  </si>
  <si>
    <t>81/13</t>
  </si>
  <si>
    <t>B 0.4365</t>
  </si>
  <si>
    <t>TO1T/00068634/7</t>
  </si>
  <si>
    <t>87/12</t>
  </si>
  <si>
    <t>RIIIa 0.9200; RIIIb 9.7408</t>
  </si>
  <si>
    <t>57/19</t>
  </si>
  <si>
    <t>Bi 0.0289</t>
  </si>
  <si>
    <t>57/35</t>
  </si>
  <si>
    <t>Bi 0.0526</t>
  </si>
  <si>
    <t>205</t>
  </si>
  <si>
    <t>Bi 0.19</t>
  </si>
  <si>
    <t>196/5</t>
  </si>
  <si>
    <t>RIVb 0.0029</t>
  </si>
  <si>
    <t>TO1T/00051451/8</t>
  </si>
  <si>
    <t>46/65</t>
  </si>
  <si>
    <t>G946</t>
  </si>
  <si>
    <t>524/13</t>
  </si>
  <si>
    <t>LsVI 0.1089; Bi 0.0363</t>
  </si>
  <si>
    <t>246/29</t>
  </si>
  <si>
    <t>TO1T/00126085/8</t>
  </si>
  <si>
    <t>134/5</t>
  </si>
  <si>
    <t>dr 0.0524</t>
  </si>
  <si>
    <t>134/3</t>
  </si>
  <si>
    <t>133/14</t>
  </si>
  <si>
    <t>dr 0.0090</t>
  </si>
  <si>
    <t>133/10</t>
  </si>
  <si>
    <t>133/12</t>
  </si>
  <si>
    <t>132/3</t>
  </si>
  <si>
    <t>dr 0.0370</t>
  </si>
  <si>
    <t>100/3</t>
  </si>
  <si>
    <t>dr 0.0513</t>
  </si>
  <si>
    <t>94/12</t>
  </si>
  <si>
    <t>94/10</t>
  </si>
  <si>
    <t>94/8</t>
  </si>
  <si>
    <t>dr 0.0070</t>
  </si>
  <si>
    <t>dr 0.0003</t>
  </si>
  <si>
    <t>G162</t>
  </si>
  <si>
    <t>dr 0.0164</t>
  </si>
  <si>
    <t>82/16</t>
  </si>
  <si>
    <t>G199</t>
  </si>
  <si>
    <t>TO1T/00120501/9</t>
  </si>
  <si>
    <t>Kamionki Duże</t>
  </si>
  <si>
    <t>dr 0.0021</t>
  </si>
  <si>
    <t>127/2</t>
  </si>
  <si>
    <t>G216</t>
  </si>
  <si>
    <t>dr 0.1514</t>
  </si>
  <si>
    <t>TO1T/00121332/0</t>
  </si>
  <si>
    <t>G321</t>
  </si>
  <si>
    <t>TO1T/00121200/6</t>
  </si>
  <si>
    <t>248/9</t>
  </si>
  <si>
    <t>248/7</t>
  </si>
  <si>
    <t>dr 0.0727</t>
  </si>
  <si>
    <t>dr 0.1107</t>
  </si>
  <si>
    <t>39/5</t>
  </si>
  <si>
    <t>37/25</t>
  </si>
  <si>
    <t>dr 0.3479</t>
  </si>
  <si>
    <t>11/9</t>
  </si>
  <si>
    <t>dr 0.1123</t>
  </si>
  <si>
    <t>Tylice</t>
  </si>
  <si>
    <t>dr 0.1700</t>
  </si>
  <si>
    <t>TO1T/00128680/3</t>
  </si>
  <si>
    <t>38/9</t>
  </si>
  <si>
    <t>G73</t>
  </si>
  <si>
    <t>38/11</t>
  </si>
  <si>
    <t>dr 0.0085</t>
  </si>
  <si>
    <t>38/13</t>
  </si>
  <si>
    <t>38/15</t>
  </si>
  <si>
    <t>38/7</t>
  </si>
  <si>
    <t>dr 0.0256</t>
  </si>
  <si>
    <t>36/7</t>
  </si>
  <si>
    <t>36/11</t>
  </si>
  <si>
    <t>36/10</t>
  </si>
  <si>
    <t>36/9</t>
  </si>
  <si>
    <t>dr 0.0105</t>
  </si>
  <si>
    <t>37/13</t>
  </si>
  <si>
    <t>37/11</t>
  </si>
  <si>
    <t>37/9</t>
  </si>
  <si>
    <t>dr 0.0323</t>
  </si>
  <si>
    <t>37/7</t>
  </si>
  <si>
    <t>27/7</t>
  </si>
  <si>
    <t>32/11</t>
  </si>
  <si>
    <t>33/6</t>
  </si>
  <si>
    <t>35/6</t>
  </si>
  <si>
    <t>35/4</t>
  </si>
  <si>
    <t>7/23</t>
  </si>
  <si>
    <t>7/28</t>
  </si>
  <si>
    <t>7/26</t>
  </si>
  <si>
    <t>dr 0.1174</t>
  </si>
  <si>
    <t>7/25</t>
  </si>
  <si>
    <t>dr 0.0636</t>
  </si>
  <si>
    <t>96/1</t>
  </si>
  <si>
    <t>97/1</t>
  </si>
  <si>
    <t>dr 0.0035</t>
  </si>
  <si>
    <t>21/22</t>
  </si>
  <si>
    <t>dr 0.0100</t>
  </si>
  <si>
    <t>21/24</t>
  </si>
  <si>
    <t>dr 0.0132</t>
  </si>
  <si>
    <t>13/19</t>
  </si>
  <si>
    <t>18/1</t>
  </si>
  <si>
    <t>dr 0.0650</t>
  </si>
  <si>
    <t>19/14</t>
  </si>
  <si>
    <t>dr 0.0404</t>
  </si>
  <si>
    <t>19/12</t>
  </si>
  <si>
    <t>19/22</t>
  </si>
  <si>
    <t>19/20</t>
  </si>
  <si>
    <t>19/18</t>
  </si>
  <si>
    <t>72/25</t>
  </si>
  <si>
    <t>72/27</t>
  </si>
  <si>
    <t>72/15</t>
  </si>
  <si>
    <t>72/19</t>
  </si>
  <si>
    <t>dr 0.0123</t>
  </si>
  <si>
    <t>72/13</t>
  </si>
  <si>
    <t>72/17</t>
  </si>
  <si>
    <t>dr 0.0185</t>
  </si>
  <si>
    <t>294/10</t>
  </si>
  <si>
    <t>dr 0.0373</t>
  </si>
  <si>
    <t>294/8</t>
  </si>
  <si>
    <t>dr 0.0227</t>
  </si>
  <si>
    <t>293/10</t>
  </si>
  <si>
    <t>dr 0.0197</t>
  </si>
  <si>
    <t>293/8</t>
  </si>
  <si>
    <t>dr 0.0738</t>
  </si>
  <si>
    <t>293/7</t>
  </si>
  <si>
    <t>280/10</t>
  </si>
  <si>
    <t>dr 0.0228</t>
  </si>
  <si>
    <t>280/8</t>
  </si>
  <si>
    <t>280/14</t>
  </si>
  <si>
    <t>dr 0.0371</t>
  </si>
  <si>
    <t>280/12</t>
  </si>
  <si>
    <t>279/7</t>
  </si>
  <si>
    <t>279/9</t>
  </si>
  <si>
    <t>286/1</t>
  </si>
  <si>
    <t>275/5</t>
  </si>
  <si>
    <t>273/1</t>
  </si>
  <si>
    <t>272/1</t>
  </si>
  <si>
    <t>240/5</t>
  </si>
  <si>
    <t>240/3</t>
  </si>
  <si>
    <t>237/3</t>
  </si>
  <si>
    <t>dr 0.0449</t>
  </si>
  <si>
    <t>120/8</t>
  </si>
  <si>
    <t>97/3</t>
  </si>
  <si>
    <t>96/9</t>
  </si>
  <si>
    <t>dr 0.0668</t>
  </si>
  <si>
    <t>96/7</t>
  </si>
  <si>
    <t>96/5</t>
  </si>
  <si>
    <t>137</t>
  </si>
  <si>
    <t>dr 0.0400</t>
  </si>
  <si>
    <t>50/230</t>
  </si>
  <si>
    <t>dr 0.0288</t>
  </si>
  <si>
    <t>51/62</t>
  </si>
  <si>
    <t>51/64</t>
  </si>
  <si>
    <t>dr 0.0507</t>
  </si>
  <si>
    <t>50/228</t>
  </si>
  <si>
    <t>dr 0.0575</t>
  </si>
  <si>
    <t>49/21</t>
  </si>
  <si>
    <t>49/19</t>
  </si>
  <si>
    <t>76/3</t>
  </si>
  <si>
    <t>dr 0.0590</t>
  </si>
  <si>
    <t>75/3</t>
  </si>
  <si>
    <t>dr 0.0088</t>
  </si>
  <si>
    <t>94/2</t>
  </si>
  <si>
    <t>G252</t>
  </si>
  <si>
    <t>droga powiatowa nr 2018</t>
  </si>
  <si>
    <t>94/3</t>
  </si>
  <si>
    <t>46/57</t>
  </si>
  <si>
    <t>46/67</t>
  </si>
  <si>
    <t>46/51</t>
  </si>
  <si>
    <t>46/47</t>
  </si>
  <si>
    <t>46/45</t>
  </si>
  <si>
    <t>dr 0.0089</t>
  </si>
  <si>
    <t>44/14</t>
  </si>
  <si>
    <t>38/28</t>
  </si>
  <si>
    <t>dr 0.0080</t>
  </si>
  <si>
    <t>Obręb 01</t>
  </si>
  <si>
    <t>G52</t>
  </si>
  <si>
    <t>156/8</t>
  </si>
  <si>
    <t>dr 0.1338</t>
  </si>
  <si>
    <t>TO1T/00121434/5</t>
  </si>
  <si>
    <t>33/26</t>
  </si>
  <si>
    <t>G120</t>
  </si>
  <si>
    <t>dr 0.1915</t>
  </si>
  <si>
    <t>3/7</t>
  </si>
  <si>
    <t>G477</t>
  </si>
  <si>
    <t>TO1T/00015738/0</t>
  </si>
  <si>
    <t>316/1</t>
  </si>
  <si>
    <t>G1600</t>
  </si>
  <si>
    <t>dr 0.32</t>
  </si>
  <si>
    <t>dr 0.2013</t>
  </si>
  <si>
    <t>75/2</t>
  </si>
  <si>
    <t>57/49</t>
  </si>
  <si>
    <t>Bi 0.1804</t>
  </si>
  <si>
    <t>75/18</t>
  </si>
  <si>
    <t>G302</t>
  </si>
  <si>
    <t>244/25</t>
  </si>
  <si>
    <t>dr 1.65</t>
  </si>
  <si>
    <t>55</t>
  </si>
  <si>
    <t>G243</t>
  </si>
  <si>
    <t>Lzr-PsIII 0.92</t>
  </si>
  <si>
    <t>57/5</t>
  </si>
  <si>
    <t>Ba 0.1421</t>
  </si>
  <si>
    <t>57/24</t>
  </si>
  <si>
    <t>RIVa 0.2346; Lzr-PsIII 0.2835; B 0.0432; Bi 1.4098; N 0.0600</t>
  </si>
  <si>
    <t>57/41</t>
  </si>
  <si>
    <t>B 0.0217</t>
  </si>
  <si>
    <t>57/42</t>
  </si>
  <si>
    <t>B 0.0199</t>
  </si>
  <si>
    <t>502/5</t>
  </si>
  <si>
    <t>Czarne Błoto</t>
  </si>
  <si>
    <t>G709</t>
  </si>
  <si>
    <t>TO1T/00126075/5</t>
  </si>
  <si>
    <t>57/48</t>
  </si>
  <si>
    <t>G247</t>
  </si>
  <si>
    <t>B 0.0559</t>
  </si>
  <si>
    <t>156/10</t>
  </si>
  <si>
    <t>dr 0.0680</t>
  </si>
  <si>
    <t>TO1T/00124591/4</t>
  </si>
  <si>
    <t>128/12</t>
  </si>
  <si>
    <t>131/12</t>
  </si>
  <si>
    <t>131/29</t>
  </si>
  <si>
    <t>180/5</t>
  </si>
  <si>
    <t>218/2</t>
  </si>
  <si>
    <t>387/1</t>
  </si>
  <si>
    <t>dr 0.0300</t>
  </si>
  <si>
    <t>14</t>
  </si>
  <si>
    <t>524/11</t>
  </si>
  <si>
    <t>B 0.2140; Bz 0.3988</t>
  </si>
  <si>
    <t>524/10</t>
  </si>
  <si>
    <t>Lzr-RVI 0.7231; B 0.0080; Bi 0.5052</t>
  </si>
  <si>
    <t>158/20</t>
  </si>
  <si>
    <t>272/2</t>
  </si>
  <si>
    <t>TO1T/00128305/1</t>
  </si>
  <si>
    <t>224/1</t>
  </si>
  <si>
    <t>dr 0.15</t>
  </si>
  <si>
    <t>TO1T/00127353/5</t>
  </si>
  <si>
    <t>37/1</t>
  </si>
  <si>
    <t>Bp 0.0324</t>
  </si>
  <si>
    <t>TO1T/00125716/4</t>
  </si>
  <si>
    <t>48/1</t>
  </si>
  <si>
    <t>WL1L/00042244/4</t>
  </si>
  <si>
    <t>50/1</t>
  </si>
  <si>
    <t>dr 5.00</t>
  </si>
  <si>
    <t>dr 1.7192</t>
  </si>
  <si>
    <t>202</t>
  </si>
  <si>
    <t>196/13</t>
  </si>
  <si>
    <t>Tp 0.0368</t>
  </si>
  <si>
    <t>334/8</t>
  </si>
  <si>
    <t>Papowo Toruńskie</t>
  </si>
  <si>
    <t>G852</t>
  </si>
  <si>
    <t>Tp 0.0027</t>
  </si>
  <si>
    <t>334/10</t>
  </si>
  <si>
    <t>Tp 0.0061</t>
  </si>
  <si>
    <t>334/12</t>
  </si>
  <si>
    <t>Tp 0.0157</t>
  </si>
  <si>
    <t>203/7</t>
  </si>
  <si>
    <t>Tp 0.0812</t>
  </si>
  <si>
    <t>Tp 0.2762</t>
  </si>
  <si>
    <t>Tp 0.0123</t>
  </si>
  <si>
    <t>200/3</t>
  </si>
  <si>
    <t>Tp 0.3223</t>
  </si>
  <si>
    <t>195/11</t>
  </si>
  <si>
    <t>Tp 0.0218</t>
  </si>
  <si>
    <t>351/3</t>
  </si>
  <si>
    <t>Tp 0.0144</t>
  </si>
  <si>
    <t>317/7</t>
  </si>
  <si>
    <t>Tp 0.0142</t>
  </si>
  <si>
    <t>316/5</t>
  </si>
  <si>
    <t>Tp 0.0022</t>
  </si>
  <si>
    <t>Tp 0.0270</t>
  </si>
  <si>
    <t>196/11</t>
  </si>
  <si>
    <t>Tp 0.0398</t>
  </si>
  <si>
    <t>196/15</t>
  </si>
  <si>
    <t>197/3</t>
  </si>
  <si>
    <t>Tp 0.0094</t>
  </si>
  <si>
    <t>197/5</t>
  </si>
  <si>
    <t>Tp 0.0072</t>
  </si>
  <si>
    <t>Tp 0.0407</t>
  </si>
  <si>
    <t>W 0.0044</t>
  </si>
  <si>
    <t>TO1T/00035753/7</t>
  </si>
  <si>
    <t>200/7</t>
  </si>
  <si>
    <t>Tp 0.0187</t>
  </si>
  <si>
    <t>200/9</t>
  </si>
  <si>
    <t>Tp 0.0316</t>
  </si>
  <si>
    <t>200/11</t>
  </si>
  <si>
    <t>Tp 0.0056</t>
  </si>
  <si>
    <t>Tp 0.0177</t>
  </si>
  <si>
    <t>Tp 0.0495</t>
  </si>
  <si>
    <t>262</t>
  </si>
  <si>
    <t>Kończewice</t>
  </si>
  <si>
    <t>TO1T/00128386/2</t>
  </si>
  <si>
    <t>254</t>
  </si>
  <si>
    <t>dr 1.21</t>
  </si>
  <si>
    <t>261/4</t>
  </si>
  <si>
    <t>dr 0.96</t>
  </si>
  <si>
    <t>dr 0.9537</t>
  </si>
  <si>
    <t>89/37</t>
  </si>
  <si>
    <t>G342</t>
  </si>
  <si>
    <t>B 0.0219</t>
  </si>
  <si>
    <t>TO1T/00129876/1</t>
  </si>
  <si>
    <t>dz.89/37 - przekazano w trwały zarząd ZS im.UE w Chełmży, stanowi właność Powiatu Toruńskiego (Decyzja nr GGN.6844.6.2018.AM. Z dnia 24.10.2018)</t>
  </si>
  <si>
    <t>dr 2.17</t>
  </si>
  <si>
    <t>173/4</t>
  </si>
  <si>
    <t>G1330</t>
  </si>
  <si>
    <t>WL1L/00043066/9</t>
  </si>
  <si>
    <t>CZERNIKOWO</t>
  </si>
  <si>
    <t>176/1</t>
  </si>
  <si>
    <t>177/1</t>
  </si>
  <si>
    <t>dr 0.0071</t>
  </si>
  <si>
    <t>WL1L/00019001/9</t>
  </si>
  <si>
    <t>67/34</t>
  </si>
  <si>
    <t>Lzr-PsIII 0.1942; Bi 3.6261; Bz 0.8723</t>
  </si>
  <si>
    <t>67/35</t>
  </si>
  <si>
    <t>Lzr-PsIII 0.1845; B 0.1697; Bi 0.4382</t>
  </si>
  <si>
    <t>67/37</t>
  </si>
  <si>
    <t>B 0.0580</t>
  </si>
  <si>
    <t>264/1</t>
  </si>
  <si>
    <t>G506</t>
  </si>
  <si>
    <t>Tp 0.1222</t>
  </si>
  <si>
    <t>TO1T/00131748/2</t>
  </si>
  <si>
    <t>32/7</t>
  </si>
  <si>
    <t>Tp 0.2451</t>
  </si>
  <si>
    <t>Tp 0.0690</t>
  </si>
  <si>
    <t>31/1</t>
  </si>
  <si>
    <t>Tp 0.0490</t>
  </si>
  <si>
    <t>Tp 0.0522</t>
  </si>
  <si>
    <t>28/21</t>
  </si>
  <si>
    <t>Tp 0.0271</t>
  </si>
  <si>
    <t>28/17</t>
  </si>
  <si>
    <t>Tp 0.0295</t>
  </si>
  <si>
    <t>28/19</t>
  </si>
  <si>
    <t>Tp 0.0180</t>
  </si>
  <si>
    <t>303/7</t>
  </si>
  <si>
    <t>G260</t>
  </si>
  <si>
    <t>Tp 0.0114</t>
  </si>
  <si>
    <t>TO1T/00086738/8</t>
  </si>
  <si>
    <t>303/9</t>
  </si>
  <si>
    <t>Tp 0.0211</t>
  </si>
  <si>
    <t>TO1T/00091898/5</t>
  </si>
  <si>
    <t>303/11</t>
  </si>
  <si>
    <t>Tp 0.1266</t>
  </si>
  <si>
    <t>TO1T/00005843/6</t>
  </si>
  <si>
    <t>302/11</t>
  </si>
  <si>
    <t>Tp 0.0580</t>
  </si>
  <si>
    <t>TO1T/00090234/6</t>
  </si>
  <si>
    <t>Tp 0.0053</t>
  </si>
  <si>
    <t>TO1T/00007589/1</t>
  </si>
  <si>
    <t>302/16</t>
  </si>
  <si>
    <t>Tp 0.0016</t>
  </si>
  <si>
    <t>TO1T/00059497/8</t>
  </si>
  <si>
    <t>302/14</t>
  </si>
  <si>
    <t>Tp 0.0031</t>
  </si>
  <si>
    <t>TO1T/00054463/6</t>
  </si>
  <si>
    <t>219/7</t>
  </si>
  <si>
    <t>G269</t>
  </si>
  <si>
    <t>TO1T/00130668/0</t>
  </si>
  <si>
    <t>167/7</t>
  </si>
  <si>
    <t>Tp 0.0018</t>
  </si>
  <si>
    <t>WL1L/00019278/1</t>
  </si>
  <si>
    <t>167/9</t>
  </si>
  <si>
    <t>Tp 0.0013</t>
  </si>
  <si>
    <t>WL1L/00022267/5</t>
  </si>
  <si>
    <t>167/11</t>
  </si>
  <si>
    <t>WL1L/00004696/9</t>
  </si>
  <si>
    <t>SŁOWACKIEGO 5</t>
  </si>
  <si>
    <t>171/1</t>
  </si>
  <si>
    <t>Tp 0.0024</t>
  </si>
  <si>
    <t>ZD3891 (SR w Lipnie)</t>
  </si>
  <si>
    <t>WL1L/00042651/0</t>
  </si>
  <si>
    <t>173/7</t>
  </si>
  <si>
    <t>Tp 0.0017</t>
  </si>
  <si>
    <t>WL1L/00009432/6</t>
  </si>
  <si>
    <t>176/3</t>
  </si>
  <si>
    <t>Tp 0.0015</t>
  </si>
  <si>
    <t>175/1</t>
  </si>
  <si>
    <t>Tp 0.0035</t>
  </si>
  <si>
    <t>WL1L/00029934/1</t>
  </si>
  <si>
    <t>222/8</t>
  </si>
  <si>
    <t>Tp 0.0011</t>
  </si>
  <si>
    <t>WL1L/00005731/4</t>
  </si>
  <si>
    <t>222/10</t>
  </si>
  <si>
    <t>WL1L/00005730/7</t>
  </si>
  <si>
    <t>222/12</t>
  </si>
  <si>
    <t>Tp 0.0033</t>
  </si>
  <si>
    <t>WL1L/00025192/9</t>
  </si>
  <si>
    <t>222/14</t>
  </si>
  <si>
    <t>Tp 0.0020</t>
  </si>
  <si>
    <t>WL1L/00000150/2</t>
  </si>
  <si>
    <t>234/1</t>
  </si>
  <si>
    <t>WL1L/00017353/7</t>
  </si>
  <si>
    <t>233/1</t>
  </si>
  <si>
    <t>WL1L/00004320/3</t>
  </si>
  <si>
    <t>G126</t>
  </si>
  <si>
    <t>Tp 0.0200</t>
  </si>
  <si>
    <t>WL1L/00032681/6</t>
  </si>
  <si>
    <t>JACKOWO</t>
  </si>
  <si>
    <t>6/6</t>
  </si>
  <si>
    <t>Tp 0.0175</t>
  </si>
  <si>
    <t>WL1L/00027398/7</t>
  </si>
  <si>
    <t>Tp 0.0028</t>
  </si>
  <si>
    <t>WL1L/00014373/2</t>
  </si>
  <si>
    <t>Tp 0.0009</t>
  </si>
  <si>
    <t>WL1L/00006951/9</t>
  </si>
  <si>
    <t>Tp 0.0012</t>
  </si>
  <si>
    <t>26/4</t>
  </si>
  <si>
    <t>Tp 0.0494</t>
  </si>
  <si>
    <t>WL1L/00001339/8</t>
  </si>
  <si>
    <t>Tp 0.0435</t>
  </si>
  <si>
    <t>16/2</t>
  </si>
  <si>
    <t>Tp 0.0262</t>
  </si>
  <si>
    <t>WL1L/00001340/8</t>
  </si>
  <si>
    <t>Tp 0.0298</t>
  </si>
  <si>
    <t>WL1L/00001342/2</t>
  </si>
  <si>
    <t>21/6</t>
  </si>
  <si>
    <t>Tp 0.0040</t>
  </si>
  <si>
    <t>21/7</t>
  </si>
  <si>
    <t>21/11</t>
  </si>
  <si>
    <t>Tp 0.0179</t>
  </si>
  <si>
    <t>G186</t>
  </si>
  <si>
    <t>Tp 0.0064</t>
  </si>
  <si>
    <t>WL1L/00020174/2</t>
  </si>
  <si>
    <t>PARCELE MAZOWIECKIE</t>
  </si>
  <si>
    <t>8/2</t>
  </si>
  <si>
    <t>Tp 0.0055</t>
  </si>
  <si>
    <t>WL1L/00012066/3</t>
  </si>
  <si>
    <t>8/3</t>
  </si>
  <si>
    <t>Tp 0.0119</t>
  </si>
  <si>
    <t>WL1L/00019889/7</t>
  </si>
  <si>
    <t>7/4</t>
  </si>
  <si>
    <t>Tp 0.0152</t>
  </si>
  <si>
    <t>WL1L/00036884/7</t>
  </si>
  <si>
    <t>Tp 0.0237</t>
  </si>
  <si>
    <t>WL1L/00010256/8</t>
  </si>
  <si>
    <t>Tp 0.0045</t>
  </si>
  <si>
    <t>Tp 0.0039</t>
  </si>
  <si>
    <t>WL1L/00004898/5</t>
  </si>
  <si>
    <t>Tp 0.0934</t>
  </si>
  <si>
    <t>57/4</t>
  </si>
  <si>
    <t>Tp 0.0387</t>
  </si>
  <si>
    <t>WL1L/00035897/4</t>
  </si>
  <si>
    <t>71/2</t>
  </si>
  <si>
    <t>WL1L/00009850/2</t>
  </si>
  <si>
    <t>Tp 0.0418</t>
  </si>
  <si>
    <t>WL1L/00035898/1</t>
  </si>
  <si>
    <t>73/2</t>
  </si>
  <si>
    <t>Tp 0.0125</t>
  </si>
  <si>
    <t>WL1L/00010868/1</t>
  </si>
  <si>
    <t>Tp 0.0226</t>
  </si>
  <si>
    <t>WL1L/00020728/1</t>
  </si>
  <si>
    <t>MAZOWSZE PARCLE</t>
  </si>
  <si>
    <t>74/3</t>
  </si>
  <si>
    <t>Tp 0.0107</t>
  </si>
  <si>
    <t>79/3</t>
  </si>
  <si>
    <t>Tp 0.0004</t>
  </si>
  <si>
    <t>WL1L/00014194/3</t>
  </si>
  <si>
    <t>81/3</t>
  </si>
  <si>
    <t>Tp 0.0029</t>
  </si>
  <si>
    <t>32/18</t>
  </si>
  <si>
    <t>G1240</t>
  </si>
  <si>
    <t>Tp 0.0019</t>
  </si>
  <si>
    <t>TO1T/00051742/5</t>
  </si>
  <si>
    <t>32/20</t>
  </si>
  <si>
    <t>Tp 0.0034</t>
  </si>
  <si>
    <t>TO1T/00013225/7</t>
  </si>
  <si>
    <t>32/22</t>
  </si>
  <si>
    <t>TO1T/00130334/0</t>
  </si>
  <si>
    <t>32/24</t>
  </si>
  <si>
    <t>TO1T/00026843/9</t>
  </si>
  <si>
    <t>20/40</t>
  </si>
  <si>
    <t>Tp 0.0086</t>
  </si>
  <si>
    <t>TO1T/00120994/1</t>
  </si>
  <si>
    <t>20/42</t>
  </si>
  <si>
    <t>Tp 0.0100</t>
  </si>
  <si>
    <t>18/2</t>
  </si>
  <si>
    <t>TO1T/00017738/4</t>
  </si>
  <si>
    <t>75/8</t>
  </si>
  <si>
    <t>dr 0.0639</t>
  </si>
  <si>
    <t>TO1T/00008476/3</t>
  </si>
  <si>
    <t>12/1</t>
  </si>
  <si>
    <t>Tp 0.0575</t>
  </si>
  <si>
    <t>TO1T/00020216/3</t>
  </si>
  <si>
    <t>Tp 0.0964</t>
  </si>
  <si>
    <t>TO1T/00016387/1</t>
  </si>
  <si>
    <t>Tp 0.0155</t>
  </si>
  <si>
    <t>56/1</t>
  </si>
  <si>
    <t>Tp 0.0243</t>
  </si>
  <si>
    <t>TO1T/00001078/4</t>
  </si>
  <si>
    <t>59/9</t>
  </si>
  <si>
    <t>TO1T/00010387/9</t>
  </si>
  <si>
    <t>17/28</t>
  </si>
  <si>
    <t>Tp 0.0005</t>
  </si>
  <si>
    <t>TO1T/00025899/9</t>
  </si>
  <si>
    <t>Tp 0.0138</t>
  </si>
  <si>
    <t>TO1T/00008483/5</t>
  </si>
  <si>
    <t>62/14</t>
  </si>
  <si>
    <t>Tp 0.0165</t>
  </si>
  <si>
    <t>TO1T/00008486/6</t>
  </si>
  <si>
    <t>62/16</t>
  </si>
  <si>
    <t>Tp 0.0044</t>
  </si>
  <si>
    <t>59/11</t>
  </si>
  <si>
    <t>Tp 0.0355</t>
  </si>
  <si>
    <t>TO1T/00102440/1</t>
  </si>
  <si>
    <t>59/7</t>
  </si>
  <si>
    <t>Tp 0.0230</t>
  </si>
  <si>
    <t>TO1T/00097655/2</t>
  </si>
  <si>
    <t>60/31</t>
  </si>
  <si>
    <t>Tp 0.0051</t>
  </si>
  <si>
    <t>TO1T/00031690/9</t>
  </si>
  <si>
    <t>60/33</t>
  </si>
  <si>
    <t>Tp 0.0023</t>
  </si>
  <si>
    <t>TO1T/00032868/5</t>
  </si>
  <si>
    <t>61/16</t>
  </si>
  <si>
    <t>Tp 0.0021</t>
  </si>
  <si>
    <t>TO1T/00049290/4</t>
  </si>
  <si>
    <t>62/18</t>
  </si>
  <si>
    <t>Tp 0.0147</t>
  </si>
  <si>
    <t>TO1T/00074955/8</t>
  </si>
  <si>
    <t>TO1T/00034870/6</t>
  </si>
  <si>
    <t>64/6</t>
  </si>
  <si>
    <t>Tp 0.0068</t>
  </si>
  <si>
    <t>TO1T/00000290/9</t>
  </si>
  <si>
    <t>64/8</t>
  </si>
  <si>
    <t>Tp 0.0026</t>
  </si>
  <si>
    <t>Tp 0.0089</t>
  </si>
  <si>
    <t>TO1T/00008771/1</t>
  </si>
  <si>
    <t>Tp 0.1637</t>
  </si>
  <si>
    <t>TO1T/00001079/1</t>
  </si>
  <si>
    <t>137/9</t>
  </si>
  <si>
    <t>Tp 0.0714</t>
  </si>
  <si>
    <t>TO1T/00101257/4</t>
  </si>
  <si>
    <t>137/7</t>
  </si>
  <si>
    <t>Tp 0.0528</t>
  </si>
  <si>
    <t>TO1T/00110510/2</t>
  </si>
  <si>
    <t>137/5</t>
  </si>
  <si>
    <t>Tp 0.0556</t>
  </si>
  <si>
    <t>TO1T/00003803/0</t>
  </si>
  <si>
    <t>102/4</t>
  </si>
  <si>
    <t>Tp 0.0190</t>
  </si>
  <si>
    <t>TO1T/00003835/3</t>
  </si>
  <si>
    <t>140/11</t>
  </si>
  <si>
    <t>TO1T/00032467/4</t>
  </si>
  <si>
    <t>90/11</t>
  </si>
  <si>
    <t>G240</t>
  </si>
  <si>
    <t>TO1T/00031789/0</t>
  </si>
  <si>
    <t>67/3</t>
  </si>
  <si>
    <t>G256</t>
  </si>
  <si>
    <t>Tp 0.0756</t>
  </si>
  <si>
    <t>TO1T/00093049/3</t>
  </si>
  <si>
    <t>67/4</t>
  </si>
  <si>
    <t>Tp 0.0317</t>
  </si>
  <si>
    <t>G484</t>
  </si>
  <si>
    <t>Tp 0.0137</t>
  </si>
  <si>
    <t>TO1T/00020548/9</t>
  </si>
  <si>
    <t>125/5</t>
  </si>
  <si>
    <t>TO1T/00056042/3</t>
  </si>
  <si>
    <t>125/6</t>
  </si>
  <si>
    <t>Tp 0.0117</t>
  </si>
  <si>
    <t>125/8</t>
  </si>
  <si>
    <t>Tp 0.0135</t>
  </si>
  <si>
    <t>TO1T/00006249/9</t>
  </si>
  <si>
    <t>179/2</t>
  </si>
  <si>
    <t>Tp 0.1103</t>
  </si>
  <si>
    <t>TO1T/00050910/7</t>
  </si>
  <si>
    <t>Tp 0.1081</t>
  </si>
  <si>
    <t>TO1T/00005910/7</t>
  </si>
  <si>
    <t>Tp 0.1070</t>
  </si>
  <si>
    <t>TO1T/00029796/5</t>
  </si>
  <si>
    <t>185/4</t>
  </si>
  <si>
    <t>Tp 0.0199</t>
  </si>
  <si>
    <t>TO1T/00019132/0</t>
  </si>
  <si>
    <t>176/6</t>
  </si>
  <si>
    <t>Tp 0.0587</t>
  </si>
  <si>
    <t>TO1T/00018875/3</t>
  </si>
  <si>
    <t>37/12</t>
  </si>
  <si>
    <t>Tp 0.3710</t>
  </si>
  <si>
    <t>TO1T/00019314/0</t>
  </si>
  <si>
    <t>37/14</t>
  </si>
  <si>
    <t>Tp 0.0129</t>
  </si>
  <si>
    <t>TO1T/00012797/0</t>
  </si>
  <si>
    <t>37/16</t>
  </si>
  <si>
    <t>37/18</t>
  </si>
  <si>
    <t>Tp 0.0419</t>
  </si>
  <si>
    <t>TO1T/00019317/1</t>
  </si>
  <si>
    <t>37/20</t>
  </si>
  <si>
    <t>Tp 0.0050</t>
  </si>
  <si>
    <t>TO1T/00013118/4</t>
  </si>
  <si>
    <t>37/22</t>
  </si>
  <si>
    <t>Tp 0.0414</t>
  </si>
  <si>
    <t>TO1T/00015999/7</t>
  </si>
  <si>
    <t>78/1</t>
  </si>
  <si>
    <t>Tp 0.0497</t>
  </si>
  <si>
    <t>TO1T/00006071/0</t>
  </si>
  <si>
    <t>Tp 0.0037</t>
  </si>
  <si>
    <t>TO1T/00031790/0</t>
  </si>
  <si>
    <t>Tp 0.2733</t>
  </si>
  <si>
    <t>TO1T/00038830/2</t>
  </si>
  <si>
    <t>Tp 0.0830</t>
  </si>
  <si>
    <t>TO1T/00012685/2</t>
  </si>
  <si>
    <t>Tp 0.0784</t>
  </si>
  <si>
    <t>TO1T/00006762/1</t>
  </si>
  <si>
    <t>Tp 0.1461</t>
  </si>
  <si>
    <t>TO1T/00006222/4</t>
  </si>
  <si>
    <t>90/23</t>
  </si>
  <si>
    <t>TO1T/00045028/9</t>
  </si>
  <si>
    <t>90/25</t>
  </si>
  <si>
    <t>Tp 0.0182</t>
  </si>
  <si>
    <t>TO1T/00029191/4</t>
  </si>
  <si>
    <t>95/10</t>
  </si>
  <si>
    <t>Tp 0.0280</t>
  </si>
  <si>
    <t>TO1T/00026129/8</t>
  </si>
  <si>
    <t>Tp 0.1196</t>
  </si>
  <si>
    <t>TO1T/00006219/0</t>
  </si>
  <si>
    <t>95/12</t>
  </si>
  <si>
    <t>TO1T/00024701/8</t>
  </si>
  <si>
    <t>Tp 0.0185</t>
  </si>
  <si>
    <t>TO1T/00004637/2</t>
  </si>
  <si>
    <t>Tp 0.1149</t>
  </si>
  <si>
    <t>TO1T/00027969/5</t>
  </si>
  <si>
    <t>TO1T/00031827/9</t>
  </si>
  <si>
    <t>2/3</t>
  </si>
  <si>
    <t>Tp 0.0740</t>
  </si>
  <si>
    <t>TO1T/00009079/7</t>
  </si>
  <si>
    <t>Tp 0.0776</t>
  </si>
  <si>
    <t>TO1T/00001882/3</t>
  </si>
  <si>
    <t>6/5</t>
  </si>
  <si>
    <t>Tp 0.0463</t>
  </si>
  <si>
    <t>TO1T/00006163/2</t>
  </si>
  <si>
    <t>6/7</t>
  </si>
  <si>
    <t>TO1T/00125513/1</t>
  </si>
  <si>
    <t>6/9</t>
  </si>
  <si>
    <t>Tp 0.0307</t>
  </si>
  <si>
    <t>TO1T/00001870/6</t>
  </si>
  <si>
    <t>Tp 0.0579</t>
  </si>
  <si>
    <t>Tp 0.0767</t>
  </si>
  <si>
    <t>TO1T/00006134/0</t>
  </si>
  <si>
    <t>12/13</t>
  </si>
  <si>
    <t>Tp 0.0582</t>
  </si>
  <si>
    <t>TO1T/00009237/3</t>
  </si>
  <si>
    <t>21/9</t>
  </si>
  <si>
    <t>WL1L/00013434/1</t>
  </si>
  <si>
    <t>219/6</t>
  </si>
  <si>
    <t>143/6</t>
  </si>
  <si>
    <t>G4</t>
  </si>
  <si>
    <t>TO1T/00126979/2</t>
  </si>
  <si>
    <t>DROGA POWIATOWA NR 1716C, NR 2024C</t>
  </si>
  <si>
    <t>1/6</t>
  </si>
  <si>
    <t>1/7</t>
  </si>
  <si>
    <t>G60</t>
  </si>
  <si>
    <t>dr 1.3784</t>
  </si>
  <si>
    <t>Brąchnowo</t>
  </si>
  <si>
    <t>G288</t>
  </si>
  <si>
    <t>TO1T/00131686/9</t>
  </si>
  <si>
    <t>DROGA POWIATOWA NR 2019C</t>
  </si>
  <si>
    <t>TO1T/00018080/3</t>
  </si>
  <si>
    <t>238/2</t>
  </si>
  <si>
    <t>237/1</t>
  </si>
  <si>
    <t>Tp 0.0077</t>
  </si>
  <si>
    <t>TO1T/00020129/6</t>
  </si>
  <si>
    <t>235/8</t>
  </si>
  <si>
    <t>Tp 0.0099</t>
  </si>
  <si>
    <t>TO1T/00001901/3</t>
  </si>
  <si>
    <t>TO1T/00024998/6</t>
  </si>
  <si>
    <t>233/2</t>
  </si>
  <si>
    <t>102/6</t>
  </si>
  <si>
    <t>102/8</t>
  </si>
  <si>
    <t>Tp 0.0111</t>
  </si>
  <si>
    <t>TO1T/00013282/4</t>
  </si>
  <si>
    <t>TO1T/00059070/9</t>
  </si>
  <si>
    <t>269</t>
  </si>
  <si>
    <t>Tp 0.0110</t>
  </si>
  <si>
    <t>TO1T/00126233/1</t>
  </si>
  <si>
    <t>TO1T/00011688/6</t>
  </si>
  <si>
    <t>Tp 0.0006</t>
  </si>
  <si>
    <t>TO1T/00033706/9</t>
  </si>
  <si>
    <t>203/5</t>
  </si>
  <si>
    <t>Tp 0.0658</t>
  </si>
  <si>
    <t>TO1T/00015677/4</t>
  </si>
  <si>
    <t>DROGA POWIATOWA NR 1629C</t>
  </si>
  <si>
    <t>206/4</t>
  </si>
  <si>
    <t>Tp 0.0279</t>
  </si>
  <si>
    <t>TO1T/00016763/1</t>
  </si>
  <si>
    <t>206/6</t>
  </si>
  <si>
    <t>Tp 0.0292</t>
  </si>
  <si>
    <t>TO1T/00103478/3</t>
  </si>
  <si>
    <t>221/1</t>
  </si>
  <si>
    <t>TO1T/00001770/5</t>
  </si>
  <si>
    <t>223/9</t>
  </si>
  <si>
    <t>Tp 0.0379</t>
  </si>
  <si>
    <t>TO1T/00023571/0</t>
  </si>
  <si>
    <t>223/11</t>
  </si>
  <si>
    <t>TO1T/00034935/0</t>
  </si>
  <si>
    <t>223/13</t>
  </si>
  <si>
    <t>Tp 0.0052</t>
  </si>
  <si>
    <t>223/15</t>
  </si>
  <si>
    <t>Tp 0.0124</t>
  </si>
  <si>
    <t>TO1T/00012987/9</t>
  </si>
  <si>
    <t>226/12</t>
  </si>
  <si>
    <t>Tp 0.0171</t>
  </si>
  <si>
    <t>TO1T/00005145/3</t>
  </si>
  <si>
    <t>226/14</t>
  </si>
  <si>
    <t>TO1T/00037147/0</t>
  </si>
  <si>
    <t>226/16</t>
  </si>
  <si>
    <t>Tp 0.0162</t>
  </si>
  <si>
    <t>270/1</t>
  </si>
  <si>
    <t>TO1T/00032875/7</t>
  </si>
  <si>
    <t>dr 0.0977</t>
  </si>
  <si>
    <t>DROGA POWIATOWA NR 2016C</t>
  </si>
  <si>
    <t>TO1T/00130681/7</t>
  </si>
  <si>
    <t>143/8</t>
  </si>
  <si>
    <t>307/1</t>
  </si>
  <si>
    <t>306/1</t>
  </si>
  <si>
    <t>dr 0.0843</t>
  </si>
  <si>
    <t>dr 0.0341</t>
  </si>
  <si>
    <t>176/2</t>
  </si>
  <si>
    <t>dr 0.0107</t>
  </si>
  <si>
    <t>340/1</t>
  </si>
  <si>
    <t>342/5</t>
  </si>
  <si>
    <t>dr 0.0719</t>
  </si>
  <si>
    <t>88/11</t>
  </si>
  <si>
    <t>dr 0.0389</t>
  </si>
  <si>
    <t>88/9</t>
  </si>
  <si>
    <t>81/5</t>
  </si>
  <si>
    <t>80/8</t>
  </si>
  <si>
    <t>80/10</t>
  </si>
  <si>
    <t>250/2</t>
  </si>
  <si>
    <t>94/6</t>
  </si>
  <si>
    <t>dr 0.0104</t>
  </si>
  <si>
    <t>93/6</t>
  </si>
  <si>
    <t>dr 0.0211</t>
  </si>
  <si>
    <t>dr 0.0467</t>
  </si>
  <si>
    <t>78/6</t>
  </si>
  <si>
    <t>78/7</t>
  </si>
  <si>
    <t>78/4</t>
  </si>
  <si>
    <t>77/10</t>
  </si>
  <si>
    <t>77/8</t>
  </si>
  <si>
    <t>dr 0.0113</t>
  </si>
  <si>
    <t>dr 0.1237</t>
  </si>
  <si>
    <t>218/27</t>
  </si>
  <si>
    <t>DROGA POWIATOWA NR 2018C</t>
  </si>
  <si>
    <t>218/25</t>
  </si>
  <si>
    <t>dr 0.0959</t>
  </si>
  <si>
    <t>218/23</t>
  </si>
  <si>
    <t>dr 0.1350</t>
  </si>
  <si>
    <t>257/1</t>
  </si>
  <si>
    <t>219/11</t>
  </si>
  <si>
    <t>Tp 0.0227</t>
  </si>
  <si>
    <t>218/21</t>
  </si>
  <si>
    <t>258/1</t>
  </si>
  <si>
    <t>dr 0.0926</t>
  </si>
  <si>
    <t>dr 0.0979</t>
  </si>
  <si>
    <t>188/8</t>
  </si>
  <si>
    <t>188/10</t>
  </si>
  <si>
    <t>185/3</t>
  </si>
  <si>
    <t>dr 0.1024</t>
  </si>
  <si>
    <t>dr 0.0213</t>
  </si>
  <si>
    <t>dr 0.0313</t>
  </si>
  <si>
    <t>211/5</t>
  </si>
  <si>
    <t>211/3</t>
  </si>
  <si>
    <t>127/40</t>
  </si>
  <si>
    <t>G719</t>
  </si>
  <si>
    <t>127/36</t>
  </si>
  <si>
    <t>127/34</t>
  </si>
  <si>
    <t>127/32</t>
  </si>
  <si>
    <t>130/1</t>
  </si>
  <si>
    <t>dr 0.1785</t>
  </si>
  <si>
    <t>28/27</t>
  </si>
  <si>
    <t>dr 0.1154</t>
  </si>
  <si>
    <t>135/29</t>
  </si>
  <si>
    <t>150/1</t>
  </si>
  <si>
    <t>dr 0.0176</t>
  </si>
  <si>
    <t>dr 0.1809</t>
  </si>
  <si>
    <t>127/38</t>
  </si>
  <si>
    <t>127/44</t>
  </si>
  <si>
    <t>127/42</t>
  </si>
  <si>
    <t>28/23</t>
  </si>
  <si>
    <t>28/25</t>
  </si>
  <si>
    <t>28/29</t>
  </si>
  <si>
    <t>28/31</t>
  </si>
  <si>
    <t>135/35</t>
  </si>
  <si>
    <t>dr 0.1196</t>
  </si>
  <si>
    <t>Tp 0.0193</t>
  </si>
  <si>
    <t>15/7</t>
  </si>
  <si>
    <t>236/9</t>
  </si>
  <si>
    <t>70/5</t>
  </si>
  <si>
    <t>dr 0.1052</t>
  </si>
  <si>
    <t>173/1</t>
  </si>
  <si>
    <t>G116</t>
  </si>
  <si>
    <t>dr 0.0224</t>
  </si>
  <si>
    <t>WL1L/00042937/9</t>
  </si>
  <si>
    <t>dr 0.0344</t>
  </si>
  <si>
    <t>dr 0.0340</t>
  </si>
  <si>
    <t>96/2</t>
  </si>
  <si>
    <t>dr 0.0677</t>
  </si>
  <si>
    <t>141/14</t>
  </si>
  <si>
    <t>B 0.0067</t>
  </si>
  <si>
    <t>TO1T/00014308/0</t>
  </si>
  <si>
    <t>Suma powierzchni:</t>
  </si>
  <si>
    <t>287,8523 ha</t>
  </si>
  <si>
    <t>Powiat Toruński - wieczyste użytkowanie</t>
  </si>
  <si>
    <t>G23</t>
  </si>
  <si>
    <t>Bi 0.1789</t>
  </si>
  <si>
    <t>TO1T/00031435/4</t>
  </si>
  <si>
    <t>ul. Gen. Józefa Hallera 25</t>
  </si>
  <si>
    <t>38/2</t>
  </si>
  <si>
    <t>Bi 0.1976</t>
  </si>
  <si>
    <t>125/19</t>
  </si>
  <si>
    <t>G198</t>
  </si>
  <si>
    <t>Bi 0.2492</t>
  </si>
  <si>
    <t>TO1T/00031978/2</t>
  </si>
  <si>
    <t>ul. Toruńska 18</t>
  </si>
  <si>
    <t>89/17</t>
  </si>
  <si>
    <t>G220</t>
  </si>
  <si>
    <t>Bi 0.2270</t>
  </si>
  <si>
    <t>TO1T/00043222/5</t>
  </si>
  <si>
    <t>ul. Stefana Kardynała Wyszyńskiego 7</t>
  </si>
  <si>
    <t>89/20</t>
  </si>
  <si>
    <t>B 0.0223</t>
  </si>
  <si>
    <t>89/22</t>
  </si>
  <si>
    <t>B 0.0053</t>
  </si>
  <si>
    <t>18/5</t>
  </si>
  <si>
    <t>Obręb 05</t>
  </si>
  <si>
    <t>G100</t>
  </si>
  <si>
    <t>Bi 0.3010</t>
  </si>
  <si>
    <t>TO1T/00025859/7</t>
  </si>
  <si>
    <t>ul. Św. Jana 18b-c</t>
  </si>
  <si>
    <t>89/11</t>
  </si>
  <si>
    <t>G343</t>
  </si>
  <si>
    <t>B 0.0003</t>
  </si>
  <si>
    <t>TO1T/00130497/0</t>
  </si>
  <si>
    <t>ul. Stefana Kardynała Wyszyńskiego</t>
  </si>
  <si>
    <t>dz.89/11 - przekazano w trwały zarząd ZS im.UE w Chełmży, stanowi właność Gm.M.Chełmża a w użytk.wiecz.Powiatu Toruńskiego (Decyzja nr GGN.6844.6.2018.AM. Z dnia 24.10.2018)</t>
  </si>
  <si>
    <t>1,1816 ha</t>
  </si>
  <si>
    <t>Wykaz nieruchomości - Miasto Toruń 31.12.2018</t>
  </si>
  <si>
    <t>Lp</t>
  </si>
  <si>
    <t>Forma władania</t>
  </si>
  <si>
    <t>Udział</t>
  </si>
  <si>
    <t>Działka</t>
  </si>
  <si>
    <t>Kondygn.</t>
  </si>
  <si>
    <t>Powierzchnia</t>
  </si>
  <si>
    <t>Funkcja</t>
  </si>
  <si>
    <t>nad. / pod.</t>
  </si>
  <si>
    <t>ha</t>
  </si>
  <si>
    <t>wspólnota</t>
  </si>
  <si>
    <t>10570/591316</t>
  </si>
  <si>
    <t>Obręb 54</t>
  </si>
  <si>
    <t>11/21, 12, 13/2</t>
  </si>
  <si>
    <t>tereny mieszkaniowe, zabudowane</t>
  </si>
  <si>
    <t>TO1T/00054497/3</t>
  </si>
  <si>
    <t>właściciel</t>
  </si>
  <si>
    <t>Obręb 43</t>
  </si>
  <si>
    <t>658/8</t>
  </si>
  <si>
    <t>-</t>
  </si>
  <si>
    <t>zurbanizowane tereny niezabudowane</t>
  </si>
  <si>
    <t>TO1T/00066025/4</t>
  </si>
  <si>
    <t>658/10</t>
  </si>
  <si>
    <t>dr</t>
  </si>
  <si>
    <t>TO1T/000660264</t>
  </si>
  <si>
    <t>653/3820</t>
  </si>
  <si>
    <t>658/5</t>
  </si>
  <si>
    <t>1/0</t>
  </si>
  <si>
    <t>Inne tereny zabudowane</t>
  </si>
  <si>
    <t>TO1T/00066024/4</t>
  </si>
  <si>
    <t>5*</t>
  </si>
  <si>
    <t xml:space="preserve">właściciel </t>
  </si>
  <si>
    <t>130037/231852 - wyłączna własność</t>
  </si>
  <si>
    <t>Obręb 10</t>
  </si>
  <si>
    <t xml:space="preserve">287,288/2, 702/5 </t>
  </si>
  <si>
    <t>10/2, 2/0</t>
  </si>
  <si>
    <t>TO1T/00030946</t>
  </si>
  <si>
    <t>31798/56691 - udział w częściach wspólnych budynku</t>
  </si>
  <si>
    <t>3297/8622 - udział we wspólnych częściach z Woj. Kuj-Pomorskim VI i VII piętro</t>
  </si>
  <si>
    <t>0.7616ha</t>
  </si>
  <si>
    <t xml:space="preserve">*Zmiany dokonano na podstawie Postanowienia Sądu Rejonowego w Toruniu z dnia 24 listopada 2014r. o zniesieniu współwłasności. Ustalono ogólny udział w powierzchniach  - 165132/297165 </t>
  </si>
  <si>
    <t>działka 287</t>
  </si>
  <si>
    <t>działka 288/2</t>
  </si>
  <si>
    <t>działka 702/5</t>
  </si>
  <si>
    <t>pozostałe działki wg ewidenji UM</t>
  </si>
  <si>
    <t>różnica wynikająca z podziału działek (wylicz. Pow. W SP)</t>
  </si>
  <si>
    <t>288/1</t>
  </si>
  <si>
    <t>702/4</t>
  </si>
  <si>
    <t>702/6</t>
  </si>
  <si>
    <t>sprzedaż wg ewidencji UM</t>
  </si>
  <si>
    <t>było wg ewid.SP</t>
  </si>
  <si>
    <t>sprzedaż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</si>
</sst>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00"/>
  </numFmts>
  <fonts count="4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</font>
    <font>
      <sz val="9"/>
      <name val="Times New Roman"/>
      <family val="1"/>
      <charset val="238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Calibri"/>
      <family val="2"/>
      <scheme val="minor"/>
    </font>
    <font>
      <b/>
      <sz val="10"/>
      <name val="Times New Roman"/>
      <family val="1"/>
      <charset val="238"/>
    </font>
    <font>
      <u/>
      <sz val="10"/>
      <color rgb="FFFF0000"/>
      <name val="Times New Roman"/>
      <family val="1"/>
      <charset val="238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38"/>
    </font>
    <font>
      <u/>
      <sz val="9"/>
      <color rgb="FFFF0000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</font>
    <font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  <font>
      <b/>
      <sz val="9"/>
      <color rgb="FFFF000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9"/>
      <color theme="1"/>
      <name val="Calibri"/>
      <family val="2"/>
      <scheme val="minor"/>
    </font>
    <font>
      <i/>
      <sz val="8"/>
      <name val="Arial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8"/>
      <color theme="1"/>
      <name val="Arial1"/>
      <charset val="238"/>
    </font>
    <font>
      <sz val="8"/>
      <color theme="1"/>
      <name val="Arial1"/>
      <charset val="238"/>
    </font>
    <font>
      <sz val="8"/>
      <color theme="1"/>
      <name val="Arial CE"/>
      <charset val="238"/>
    </font>
    <font>
      <i/>
      <sz val="8"/>
      <color theme="1"/>
      <name val="Arial CE"/>
      <charset val="238"/>
    </font>
    <font>
      <i/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37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2" borderId="0" xfId="0" applyFont="1" applyFill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13" xfId="0" applyFont="1" applyBorder="1" applyAlignment="1">
      <alignment wrapText="1"/>
    </xf>
    <xf numFmtId="164" fontId="7" fillId="0" borderId="14" xfId="0" applyNumberFormat="1" applyFont="1" applyBorder="1"/>
    <xf numFmtId="164" fontId="7" fillId="2" borderId="14" xfId="0" applyNumberFormat="1" applyFont="1" applyFill="1" applyBorder="1"/>
    <xf numFmtId="164" fontId="7" fillId="2" borderId="15" xfId="0" applyNumberFormat="1" applyFont="1" applyFill="1" applyBorder="1"/>
    <xf numFmtId="4" fontId="7" fillId="2" borderId="1" xfId="0" applyNumberFormat="1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0" borderId="16" xfId="0" applyFont="1" applyBorder="1" applyAlignment="1">
      <alignment wrapText="1"/>
    </xf>
    <xf numFmtId="3" fontId="7" fillId="0" borderId="17" xfId="0" applyNumberFormat="1" applyFont="1" applyBorder="1"/>
    <xf numFmtId="3" fontId="7" fillId="0" borderId="7" xfId="0" applyNumberFormat="1" applyFont="1" applyBorder="1"/>
    <xf numFmtId="3" fontId="7" fillId="2" borderId="17" xfId="0" applyNumberFormat="1" applyFont="1" applyFill="1" applyBorder="1"/>
    <xf numFmtId="3" fontId="7" fillId="2" borderId="18" xfId="0" applyNumberFormat="1" applyFont="1" applyFill="1" applyBorder="1"/>
    <xf numFmtId="0" fontId="10" fillId="0" borderId="5" xfId="0" applyFont="1" applyBorder="1" applyAlignment="1">
      <alignment horizontal="left" vertical="center" wrapText="1"/>
    </xf>
    <xf numFmtId="0" fontId="11" fillId="0" borderId="9" xfId="0" applyFont="1" applyBorder="1"/>
    <xf numFmtId="0" fontId="9" fillId="0" borderId="10" xfId="0" applyFont="1" applyBorder="1" applyAlignment="1">
      <alignment wrapText="1"/>
    </xf>
    <xf numFmtId="3" fontId="9" fillId="2" borderId="11" xfId="0" applyNumberFormat="1" applyFont="1" applyFill="1" applyBorder="1"/>
    <xf numFmtId="3" fontId="11" fillId="2" borderId="12" xfId="0" applyNumberFormat="1" applyFont="1" applyFill="1" applyBorder="1"/>
    <xf numFmtId="0" fontId="3" fillId="2" borderId="9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wrapText="1"/>
    </xf>
    <xf numFmtId="3" fontId="7" fillId="0" borderId="14" xfId="0" applyNumberFormat="1" applyFont="1" applyBorder="1"/>
    <xf numFmtId="3" fontId="7" fillId="2" borderId="14" xfId="0" applyNumberFormat="1" applyFont="1" applyFill="1" applyBorder="1"/>
    <xf numFmtId="3" fontId="8" fillId="2" borderId="15" xfId="0" applyNumberFormat="1" applyFont="1" applyFill="1" applyBorder="1" applyAlignment="1"/>
    <xf numFmtId="0" fontId="12" fillId="2" borderId="1" xfId="0" applyFont="1" applyFill="1" applyBorder="1" applyAlignment="1">
      <alignment horizontal="left" vertical="center" wrapText="1"/>
    </xf>
    <xf numFmtId="0" fontId="8" fillId="0" borderId="19" xfId="0" applyFont="1" applyBorder="1"/>
    <xf numFmtId="0" fontId="7" fillId="0" borderId="20" xfId="0" applyFont="1" applyBorder="1" applyAlignment="1">
      <alignment horizontal="right" wrapText="1"/>
    </xf>
    <xf numFmtId="3" fontId="7" fillId="0" borderId="21" xfId="0" applyNumberFormat="1" applyFont="1" applyBorder="1"/>
    <xf numFmtId="3" fontId="7" fillId="2" borderId="21" xfId="0" applyNumberFormat="1" applyFont="1" applyFill="1" applyBorder="1"/>
    <xf numFmtId="3" fontId="7" fillId="0" borderId="22" xfId="0" applyNumberFormat="1" applyFont="1" applyFill="1" applyBorder="1"/>
    <xf numFmtId="0" fontId="7" fillId="2" borderId="19" xfId="0" applyFont="1" applyFill="1" applyBorder="1" applyAlignment="1">
      <alignment horizontal="left" vertical="center" wrapText="1"/>
    </xf>
    <xf numFmtId="0" fontId="7" fillId="0" borderId="20" xfId="0" applyNumberFormat="1" applyFont="1" applyBorder="1" applyAlignment="1">
      <alignment horizontal="right" wrapText="1"/>
    </xf>
    <xf numFmtId="0" fontId="7" fillId="0" borderId="20" xfId="0" applyFont="1" applyBorder="1" applyAlignment="1">
      <alignment wrapText="1"/>
    </xf>
    <xf numFmtId="3" fontId="8" fillId="2" borderId="22" xfId="0" applyNumberFormat="1" applyFont="1" applyFill="1" applyBorder="1" applyAlignment="1"/>
    <xf numFmtId="3" fontId="7" fillId="3" borderId="21" xfId="0" applyNumberFormat="1" applyFont="1" applyFill="1" applyBorder="1"/>
    <xf numFmtId="3" fontId="7" fillId="0" borderId="21" xfId="0" applyNumberFormat="1" applyFont="1" applyFill="1" applyBorder="1"/>
    <xf numFmtId="3" fontId="7" fillId="0" borderId="21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wrapText="1"/>
    </xf>
    <xf numFmtId="3" fontId="7" fillId="0" borderId="24" xfId="0" applyNumberFormat="1" applyFont="1" applyBorder="1"/>
    <xf numFmtId="3" fontId="8" fillId="2" borderId="25" xfId="0" applyNumberFormat="1" applyFont="1" applyFill="1" applyBorder="1" applyAlignment="1"/>
    <xf numFmtId="0" fontId="8" fillId="0" borderId="9" xfId="0" applyFont="1" applyBorder="1"/>
    <xf numFmtId="0" fontId="7" fillId="0" borderId="10" xfId="0" applyFont="1" applyBorder="1" applyAlignment="1">
      <alignment wrapText="1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0" fontId="13" fillId="0" borderId="9" xfId="0" applyFont="1" applyBorder="1" applyAlignment="1">
      <alignment wrapText="1"/>
    </xf>
    <xf numFmtId="0" fontId="7" fillId="0" borderId="1" xfId="0" applyFont="1" applyBorder="1"/>
    <xf numFmtId="3" fontId="7" fillId="2" borderId="15" xfId="0" applyNumberFormat="1" applyFont="1" applyFill="1" applyBorder="1"/>
    <xf numFmtId="4" fontId="14" fillId="0" borderId="1" xfId="0" applyNumberFormat="1" applyFont="1" applyBorder="1" applyAlignment="1">
      <alignment horizontal="left" vertical="center" wrapText="1"/>
    </xf>
    <xf numFmtId="0" fontId="7" fillId="0" borderId="19" xfId="0" applyFont="1" applyBorder="1"/>
    <xf numFmtId="3" fontId="7" fillId="0" borderId="22" xfId="0" applyNumberFormat="1" applyFont="1" applyBorder="1"/>
    <xf numFmtId="4" fontId="14" fillId="0" borderId="19" xfId="0" applyNumberFormat="1" applyFont="1" applyBorder="1" applyAlignment="1">
      <alignment horizontal="left" vertical="center" wrapText="1"/>
    </xf>
    <xf numFmtId="3" fontId="7" fillId="3" borderId="22" xfId="0" applyNumberFormat="1" applyFont="1" applyFill="1" applyBorder="1"/>
    <xf numFmtId="0" fontId="14" fillId="0" borderId="19" xfId="0" applyFont="1" applyBorder="1" applyAlignment="1">
      <alignment horizontal="left" wrapText="1"/>
    </xf>
    <xf numFmtId="3" fontId="7" fillId="0" borderId="17" xfId="0" applyNumberFormat="1" applyFont="1" applyBorder="1" applyAlignment="1"/>
    <xf numFmtId="3" fontId="7" fillId="3" borderId="18" xfId="0" applyNumberFormat="1" applyFont="1" applyFill="1" applyBorder="1" applyAlignment="1"/>
    <xf numFmtId="0" fontId="9" fillId="0" borderId="9" xfId="0" applyFont="1" applyBorder="1"/>
    <xf numFmtId="3" fontId="9" fillId="2" borderId="12" xfId="0" applyNumberFormat="1" applyFont="1" applyFill="1" applyBorder="1"/>
    <xf numFmtId="0" fontId="14" fillId="0" borderId="5" xfId="0" applyFont="1" applyBorder="1" applyAlignment="1">
      <alignment horizontal="left" wrapText="1"/>
    </xf>
    <xf numFmtId="3" fontId="4" fillId="0" borderId="0" xfId="0" applyNumberFormat="1" applyFont="1"/>
    <xf numFmtId="3" fontId="7" fillId="3" borderId="14" xfId="0" applyNumberFormat="1" applyFont="1" applyFill="1" applyBorder="1"/>
    <xf numFmtId="3" fontId="7" fillId="3" borderId="15" xfId="0" applyNumberFormat="1" applyFont="1" applyFill="1" applyBorder="1"/>
    <xf numFmtId="4" fontId="15" fillId="0" borderId="1" xfId="0" applyNumberFormat="1" applyFont="1" applyBorder="1" applyAlignment="1">
      <alignment horizontal="left" vertical="center" wrapText="1"/>
    </xf>
    <xf numFmtId="3" fontId="9" fillId="0" borderId="21" xfId="0" applyNumberFormat="1" applyFont="1" applyBorder="1"/>
    <xf numFmtId="0" fontId="7" fillId="0" borderId="5" xfId="0" applyFont="1" applyBorder="1"/>
    <xf numFmtId="3" fontId="7" fillId="3" borderId="25" xfId="0" applyNumberFormat="1" applyFont="1" applyFill="1" applyBorder="1"/>
    <xf numFmtId="3" fontId="9" fillId="3" borderId="11" xfId="0" applyNumberFormat="1" applyFont="1" applyFill="1" applyBorder="1"/>
    <xf numFmtId="3" fontId="9" fillId="3" borderId="26" xfId="0" applyNumberFormat="1" applyFont="1" applyFill="1" applyBorder="1"/>
    <xf numFmtId="4" fontId="14" fillId="0" borderId="5" xfId="0" applyNumberFormat="1" applyFont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9" xfId="0" applyFont="1" applyBorder="1"/>
    <xf numFmtId="3" fontId="9" fillId="3" borderId="12" xfId="0" applyNumberFormat="1" applyFont="1" applyFill="1" applyBorder="1"/>
    <xf numFmtId="0" fontId="7" fillId="0" borderId="5" xfId="0" applyFont="1" applyBorder="1" applyAlignment="1">
      <alignment horizontal="left" vertical="center" wrapText="1"/>
    </xf>
    <xf numFmtId="3" fontId="7" fillId="0" borderId="15" xfId="0" applyNumberFormat="1" applyFont="1" applyBorder="1"/>
    <xf numFmtId="3" fontId="7" fillId="0" borderId="22" xfId="0" applyNumberFormat="1" applyFont="1" applyBorder="1" applyAlignment="1"/>
    <xf numFmtId="0" fontId="7" fillId="3" borderId="19" xfId="0" applyFont="1" applyFill="1" applyBorder="1" applyAlignment="1">
      <alignment horizontal="left" vertical="center" wrapText="1"/>
    </xf>
    <xf numFmtId="3" fontId="7" fillId="0" borderId="22" xfId="0" applyNumberFormat="1" applyFont="1" applyBorder="1" applyAlignment="1">
      <alignment wrapText="1"/>
    </xf>
    <xf numFmtId="3" fontId="7" fillId="0" borderId="25" xfId="0" applyNumberFormat="1" applyFont="1" applyBorder="1"/>
    <xf numFmtId="3" fontId="7" fillId="2" borderId="26" xfId="0" applyNumberFormat="1" applyFont="1" applyFill="1" applyBorder="1"/>
    <xf numFmtId="0" fontId="14" fillId="2" borderId="5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8" fillId="0" borderId="0" xfId="0" applyFont="1"/>
    <xf numFmtId="3" fontId="7" fillId="2" borderId="27" xfId="0" applyNumberFormat="1" applyFont="1" applyFill="1" applyBorder="1"/>
    <xf numFmtId="0" fontId="14" fillId="0" borderId="1" xfId="0" applyNumberFormat="1" applyFont="1" applyBorder="1" applyAlignment="1">
      <alignment horizontal="left" vertical="center" wrapText="1"/>
    </xf>
    <xf numFmtId="3" fontId="7" fillId="0" borderId="28" xfId="1" applyNumberFormat="1" applyFont="1" applyBorder="1"/>
    <xf numFmtId="0" fontId="14" fillId="0" borderId="19" xfId="0" applyNumberFormat="1" applyFont="1" applyBorder="1" applyAlignment="1">
      <alignment horizontal="left" vertical="center" wrapText="1"/>
    </xf>
    <xf numFmtId="3" fontId="7" fillId="0" borderId="21" xfId="1" applyNumberFormat="1" applyFont="1" applyBorder="1"/>
    <xf numFmtId="3" fontId="7" fillId="2" borderId="28" xfId="0" applyNumberFormat="1" applyFont="1" applyFill="1" applyBorder="1"/>
    <xf numFmtId="3" fontId="7" fillId="0" borderId="17" xfId="1" applyNumberFormat="1" applyFont="1" applyBorder="1"/>
    <xf numFmtId="3" fontId="7" fillId="2" borderId="29" xfId="0" applyNumberFormat="1" applyFont="1" applyFill="1" applyBorder="1"/>
    <xf numFmtId="3" fontId="9" fillId="2" borderId="26" xfId="0" applyNumberFormat="1" applyFont="1" applyFill="1" applyBorder="1"/>
    <xf numFmtId="0" fontId="14" fillId="0" borderId="5" xfId="0" applyNumberFormat="1" applyFont="1" applyBorder="1" applyAlignment="1">
      <alignment horizontal="left" vertical="center" wrapText="1"/>
    </xf>
    <xf numFmtId="0" fontId="17" fillId="0" borderId="0" xfId="0" applyFont="1"/>
    <xf numFmtId="0" fontId="9" fillId="0" borderId="13" xfId="0" applyFont="1" applyBorder="1" applyAlignment="1">
      <alignment vertical="center" wrapText="1"/>
    </xf>
    <xf numFmtId="3" fontId="7" fillId="3" borderId="27" xfId="0" applyNumberFormat="1" applyFont="1" applyFill="1" applyBorder="1"/>
    <xf numFmtId="4" fontId="12" fillId="3" borderId="1" xfId="0" applyNumberFormat="1" applyFont="1" applyFill="1" applyBorder="1" applyAlignment="1">
      <alignment horizontal="left" vertical="center" wrapText="1"/>
    </xf>
    <xf numFmtId="3" fontId="7" fillId="3" borderId="28" xfId="0" applyNumberFormat="1" applyFont="1" applyFill="1" applyBorder="1"/>
    <xf numFmtId="4" fontId="7" fillId="3" borderId="19" xfId="0" applyNumberFormat="1" applyFont="1" applyFill="1" applyBorder="1" applyAlignment="1">
      <alignment horizontal="left" vertical="center" wrapText="1"/>
    </xf>
    <xf numFmtId="3" fontId="7" fillId="0" borderId="28" xfId="0" applyNumberFormat="1" applyFont="1" applyFill="1" applyBorder="1"/>
    <xf numFmtId="0" fontId="12" fillId="0" borderId="19" xfId="0" applyFont="1" applyFill="1" applyBorder="1" applyAlignment="1">
      <alignment horizontal="left" vertical="top" wrapText="1"/>
    </xf>
    <xf numFmtId="3" fontId="7" fillId="0" borderId="24" xfId="0" applyNumberFormat="1" applyFont="1" applyFill="1" applyBorder="1"/>
    <xf numFmtId="3" fontId="7" fillId="0" borderId="30" xfId="0" applyNumberFormat="1" applyFont="1" applyFill="1" applyBorder="1"/>
    <xf numFmtId="0" fontId="7" fillId="0" borderId="19" xfId="0" applyFont="1" applyFill="1" applyBorder="1" applyAlignment="1">
      <alignment horizontal="left" vertical="top" wrapText="1"/>
    </xf>
    <xf numFmtId="3" fontId="9" fillId="0" borderId="12" xfId="0" applyNumberFormat="1" applyFont="1" applyFill="1" applyBorder="1"/>
    <xf numFmtId="3" fontId="9" fillId="0" borderId="26" xfId="0" applyNumberFormat="1" applyFont="1" applyFill="1" applyBorder="1"/>
    <xf numFmtId="0" fontId="7" fillId="0" borderId="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3" fontId="18" fillId="0" borderId="21" xfId="0" applyNumberFormat="1" applyFont="1" applyBorder="1" applyAlignment="1">
      <alignment horizontal="right"/>
    </xf>
    <xf numFmtId="3" fontId="18" fillId="0" borderId="28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3" fontId="7" fillId="0" borderId="28" xfId="0" applyNumberFormat="1" applyFont="1" applyBorder="1" applyAlignment="1">
      <alignment horizontal="right"/>
    </xf>
    <xf numFmtId="3" fontId="7" fillId="0" borderId="28" xfId="0" applyNumberFormat="1" applyFont="1" applyBorder="1"/>
    <xf numFmtId="3" fontId="7" fillId="0" borderId="30" xfId="0" applyNumberFormat="1" applyFont="1" applyBorder="1"/>
    <xf numFmtId="0" fontId="15" fillId="0" borderId="5" xfId="0" applyFont="1" applyBorder="1" applyAlignment="1">
      <alignment horizontal="left" vertical="center" wrapText="1"/>
    </xf>
    <xf numFmtId="0" fontId="8" fillId="0" borderId="1" xfId="0" applyFont="1" applyFill="1" applyBorder="1"/>
    <xf numFmtId="0" fontId="9" fillId="0" borderId="13" xfId="0" applyFont="1" applyFill="1" applyBorder="1" applyAlignment="1">
      <alignment wrapText="1"/>
    </xf>
    <xf numFmtId="3" fontId="7" fillId="0" borderId="14" xfId="0" applyNumberFormat="1" applyFont="1" applyFill="1" applyBorder="1"/>
    <xf numFmtId="3" fontId="7" fillId="0" borderId="27" xfId="0" applyNumberFormat="1" applyFont="1" applyFill="1" applyBorder="1"/>
    <xf numFmtId="0" fontId="8" fillId="0" borderId="19" xfId="0" applyFont="1" applyFill="1" applyBorder="1"/>
    <xf numFmtId="0" fontId="7" fillId="0" borderId="20" xfId="0" applyFont="1" applyFill="1" applyBorder="1" applyAlignment="1">
      <alignment horizontal="right" wrapText="1"/>
    </xf>
    <xf numFmtId="0" fontId="7" fillId="0" borderId="20" xfId="0" applyFont="1" applyFill="1" applyBorder="1" applyAlignment="1">
      <alignment wrapText="1"/>
    </xf>
    <xf numFmtId="3" fontId="7" fillId="0" borderId="28" xfId="0" applyNumberFormat="1" applyFont="1" applyFill="1" applyBorder="1" applyAlignment="1">
      <alignment horizontal="right"/>
    </xf>
    <xf numFmtId="0" fontId="7" fillId="0" borderId="23" xfId="0" applyFont="1" applyFill="1" applyBorder="1" applyAlignment="1">
      <alignment wrapText="1"/>
    </xf>
    <xf numFmtId="0" fontId="11" fillId="0" borderId="9" xfId="0" applyFont="1" applyFill="1" applyBorder="1"/>
    <xf numFmtId="0" fontId="9" fillId="0" borderId="10" xfId="0" applyFont="1" applyFill="1" applyBorder="1" applyAlignment="1">
      <alignment wrapText="1"/>
    </xf>
    <xf numFmtId="0" fontId="9" fillId="0" borderId="31" xfId="0" applyFont="1" applyBorder="1" applyAlignment="1">
      <alignment wrapText="1"/>
    </xf>
    <xf numFmtId="0" fontId="14" fillId="2" borderId="5" xfId="0" applyFont="1" applyFill="1" applyBorder="1" applyAlignment="1">
      <alignment vertical="center" wrapText="1"/>
    </xf>
    <xf numFmtId="0" fontId="7" fillId="2" borderId="1" xfId="0" applyFont="1" applyFill="1" applyBorder="1"/>
    <xf numFmtId="0" fontId="9" fillId="2" borderId="13" xfId="0" applyFont="1" applyFill="1" applyBorder="1" applyAlignment="1">
      <alignment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7" fillId="2" borderId="19" xfId="0" applyFont="1" applyFill="1" applyBorder="1"/>
    <xf numFmtId="0" fontId="7" fillId="2" borderId="20" xfId="0" applyFont="1" applyFill="1" applyBorder="1" applyAlignment="1">
      <alignment horizontal="right" wrapText="1"/>
    </xf>
    <xf numFmtId="3" fontId="14" fillId="2" borderId="22" xfId="0" applyNumberFormat="1" applyFont="1" applyFill="1" applyBorder="1"/>
    <xf numFmtId="0" fontId="14" fillId="2" borderId="19" xfId="0" applyNumberFormat="1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wrapText="1"/>
    </xf>
    <xf numFmtId="3" fontId="7" fillId="2" borderId="22" xfId="0" applyNumberFormat="1" applyFont="1" applyFill="1" applyBorder="1"/>
    <xf numFmtId="3" fontId="14" fillId="2" borderId="21" xfId="0" applyNumberFormat="1" applyFont="1" applyFill="1" applyBorder="1"/>
    <xf numFmtId="3" fontId="14" fillId="0" borderId="21" xfId="0" applyNumberFormat="1" applyFont="1" applyFill="1" applyBorder="1"/>
    <xf numFmtId="3" fontId="14" fillId="2" borderId="32" xfId="0" applyNumberFormat="1" applyFont="1" applyFill="1" applyBorder="1"/>
    <xf numFmtId="0" fontId="7" fillId="2" borderId="5" xfId="0" applyFont="1" applyFill="1" applyBorder="1"/>
    <xf numFmtId="0" fontId="7" fillId="2" borderId="33" xfId="0" applyFont="1" applyFill="1" applyBorder="1" applyAlignment="1">
      <alignment wrapText="1"/>
    </xf>
    <xf numFmtId="3" fontId="14" fillId="2" borderId="34" xfId="0" applyNumberFormat="1" applyFont="1" applyFill="1" applyBorder="1" applyAlignment="1"/>
    <xf numFmtId="3" fontId="14" fillId="0" borderId="34" xfId="0" applyNumberFormat="1" applyFont="1" applyFill="1" applyBorder="1" applyAlignment="1"/>
    <xf numFmtId="3" fontId="7" fillId="2" borderId="8" xfId="0" applyNumberFormat="1" applyFont="1" applyFill="1" applyBorder="1"/>
    <xf numFmtId="0" fontId="9" fillId="2" borderId="9" xfId="0" applyFont="1" applyFill="1" applyBorder="1"/>
    <xf numFmtId="0" fontId="9" fillId="2" borderId="10" xfId="0" applyFont="1" applyFill="1" applyBorder="1" applyAlignment="1">
      <alignment wrapText="1"/>
    </xf>
    <xf numFmtId="0" fontId="9" fillId="0" borderId="1" xfId="0" applyFont="1" applyBorder="1"/>
    <xf numFmtId="3" fontId="9" fillId="0" borderId="14" xfId="0" applyNumberFormat="1" applyFont="1" applyBorder="1"/>
    <xf numFmtId="3" fontId="9" fillId="3" borderId="14" xfId="0" applyNumberFormat="1" applyFont="1" applyFill="1" applyBorder="1"/>
    <xf numFmtId="3" fontId="9" fillId="3" borderId="15" xfId="0" applyNumberFormat="1" applyFont="1" applyFill="1" applyBorder="1"/>
    <xf numFmtId="0" fontId="9" fillId="0" borderId="19" xfId="0" applyFont="1" applyBorder="1"/>
    <xf numFmtId="0" fontId="14" fillId="0" borderId="19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3" fontId="9" fillId="2" borderId="14" xfId="0" applyNumberFormat="1" applyFont="1" applyFill="1" applyBorder="1"/>
    <xf numFmtId="3" fontId="9" fillId="2" borderId="27" xfId="0" applyNumberFormat="1" applyFont="1" applyFill="1" applyBorder="1"/>
    <xf numFmtId="0" fontId="14" fillId="2" borderId="1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3" fontId="9" fillId="0" borderId="21" xfId="0" applyNumberFormat="1" applyFont="1" applyFill="1" applyBorder="1"/>
    <xf numFmtId="3" fontId="9" fillId="0" borderId="28" xfId="0" applyNumberFormat="1" applyFont="1" applyFill="1" applyBorder="1"/>
    <xf numFmtId="0" fontId="14" fillId="2" borderId="5" xfId="0" applyFont="1" applyFill="1" applyBorder="1" applyAlignment="1">
      <alignment horizontal="left" vertical="center" wrapText="1"/>
    </xf>
    <xf numFmtId="0" fontId="9" fillId="0" borderId="36" xfId="0" applyFont="1" applyBorder="1"/>
    <xf numFmtId="0" fontId="9" fillId="0" borderId="36" xfId="0" applyFont="1" applyBorder="1" applyAlignment="1">
      <alignment wrapText="1"/>
    </xf>
    <xf numFmtId="3" fontId="19" fillId="2" borderId="14" xfId="0" applyNumberFormat="1" applyFont="1" applyFill="1" applyBorder="1"/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9" fillId="0" borderId="37" xfId="0" applyFont="1" applyBorder="1"/>
    <xf numFmtId="0" fontId="21" fillId="0" borderId="19" xfId="0" applyFont="1" applyBorder="1" applyAlignment="1">
      <alignment wrapText="1"/>
    </xf>
    <xf numFmtId="3" fontId="7" fillId="2" borderId="28" xfId="0" applyNumberFormat="1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3" fontId="9" fillId="2" borderId="7" xfId="0" applyNumberFormat="1" applyFont="1" applyFill="1" applyBorder="1"/>
    <xf numFmtId="3" fontId="9" fillId="2" borderId="38" xfId="0" applyNumberFormat="1" applyFont="1" applyFill="1" applyBorder="1"/>
    <xf numFmtId="0" fontId="22" fillId="2" borderId="9" xfId="0" applyFont="1" applyFill="1" applyBorder="1"/>
    <xf numFmtId="3" fontId="7" fillId="0" borderId="27" xfId="0" applyNumberFormat="1" applyFont="1" applyBorder="1"/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/>
    <xf numFmtId="0" fontId="23" fillId="0" borderId="19" xfId="0" applyFont="1" applyFill="1" applyBorder="1" applyAlignment="1">
      <alignment vertical="center" wrapText="1"/>
    </xf>
    <xf numFmtId="0" fontId="8" fillId="0" borderId="19" xfId="0" applyFont="1" applyFill="1" applyBorder="1" applyAlignment="1"/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7" fillId="0" borderId="36" xfId="0" applyFont="1" applyBorder="1"/>
    <xf numFmtId="0" fontId="9" fillId="0" borderId="32" xfId="0" applyFont="1" applyBorder="1" applyAlignment="1">
      <alignment wrapText="1"/>
    </xf>
    <xf numFmtId="3" fontId="7" fillId="0" borderId="32" xfId="0" applyNumberFormat="1" applyFont="1" applyBorder="1"/>
    <xf numFmtId="3" fontId="7" fillId="2" borderId="32" xfId="0" applyNumberFormat="1" applyFont="1" applyFill="1" applyBorder="1"/>
    <xf numFmtId="3" fontId="24" fillId="2" borderId="32" xfId="0" applyNumberFormat="1" applyFont="1" applyFill="1" applyBorder="1"/>
    <xf numFmtId="3" fontId="7" fillId="2" borderId="39" xfId="0" applyNumberFormat="1" applyFont="1" applyFill="1" applyBorder="1"/>
    <xf numFmtId="0" fontId="15" fillId="2" borderId="1" xfId="0" applyFont="1" applyFill="1" applyBorder="1" applyAlignment="1">
      <alignment vertical="center" wrapText="1"/>
    </xf>
    <xf numFmtId="0" fontId="7" fillId="0" borderId="37" xfId="0" applyFont="1" applyBorder="1"/>
    <xf numFmtId="0" fontId="7" fillId="0" borderId="21" xfId="0" applyFont="1" applyBorder="1" applyAlignment="1">
      <alignment horizontal="right" wrapText="1"/>
    </xf>
    <xf numFmtId="3" fontId="24" fillId="2" borderId="21" xfId="0" applyNumberFormat="1" applyFont="1" applyFill="1" applyBorder="1"/>
    <xf numFmtId="0" fontId="25" fillId="0" borderId="19" xfId="0" applyFont="1" applyBorder="1" applyAlignment="1">
      <alignment vertical="center" wrapText="1"/>
    </xf>
    <xf numFmtId="3" fontId="7" fillId="0" borderId="21" xfId="0" applyNumberFormat="1" applyFont="1" applyBorder="1" applyAlignment="1"/>
    <xf numFmtId="3" fontId="7" fillId="0" borderId="28" xfId="0" applyNumberFormat="1" applyFont="1" applyBorder="1" applyAlignment="1"/>
    <xf numFmtId="0" fontId="7" fillId="0" borderId="21" xfId="0" applyFont="1" applyBorder="1" applyAlignment="1">
      <alignment wrapText="1"/>
    </xf>
    <xf numFmtId="3" fontId="7" fillId="0" borderId="21" xfId="0" applyNumberFormat="1" applyFont="1" applyFill="1" applyBorder="1" applyAlignment="1"/>
    <xf numFmtId="0" fontId="25" fillId="0" borderId="19" xfId="0" applyFont="1" applyBorder="1" applyAlignment="1">
      <alignment vertical="center"/>
    </xf>
    <xf numFmtId="0" fontId="7" fillId="0" borderId="24" xfId="0" applyFont="1" applyBorder="1" applyAlignment="1">
      <alignment wrapText="1"/>
    </xf>
    <xf numFmtId="3" fontId="7" fillId="0" borderId="24" xfId="0" applyNumberFormat="1" applyFont="1" applyBorder="1" applyAlignment="1"/>
    <xf numFmtId="3" fontId="7" fillId="0" borderId="30" xfId="0" applyNumberFormat="1" applyFont="1" applyBorder="1" applyAlignment="1"/>
    <xf numFmtId="0" fontId="14" fillId="2" borderId="19" xfId="0" applyFont="1" applyFill="1" applyBorder="1" applyAlignment="1">
      <alignment wrapText="1"/>
    </xf>
    <xf numFmtId="3" fontId="7" fillId="2" borderId="11" xfId="0" applyNumberFormat="1" applyFont="1" applyFill="1" applyBorder="1" applyAlignment="1"/>
    <xf numFmtId="3" fontId="7" fillId="2" borderId="26" xfId="0" applyNumberFormat="1" applyFont="1" applyFill="1" applyBorder="1" applyAlignment="1"/>
    <xf numFmtId="0" fontId="25" fillId="0" borderId="5" xfId="0" applyFont="1" applyBorder="1" applyAlignment="1"/>
    <xf numFmtId="3" fontId="9" fillId="0" borderId="11" xfId="0" applyNumberFormat="1" applyFont="1" applyBorder="1"/>
    <xf numFmtId="0" fontId="3" fillId="2" borderId="9" xfId="0" applyFont="1" applyFill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3" fontId="11" fillId="0" borderId="0" xfId="0" applyNumberFormat="1" applyFont="1" applyBorder="1"/>
    <xf numFmtId="3" fontId="26" fillId="0" borderId="0" xfId="0" applyNumberFormat="1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2" borderId="0" xfId="0" applyNumberFormat="1" applyFont="1" applyFill="1"/>
    <xf numFmtId="4" fontId="4" fillId="0" borderId="0" xfId="0" applyNumberFormat="1" applyFont="1"/>
    <xf numFmtId="4" fontId="4" fillId="2" borderId="0" xfId="0" applyNumberFormat="1" applyFont="1" applyFill="1"/>
    <xf numFmtId="0" fontId="4" fillId="2" borderId="0" xfId="0" applyFont="1" applyFill="1"/>
    <xf numFmtId="0" fontId="29" fillId="0" borderId="0" xfId="0" applyFont="1" applyAlignment="1">
      <alignment horizontal="center" vertical="center"/>
    </xf>
    <xf numFmtId="0" fontId="30" fillId="0" borderId="0" xfId="0" applyFont="1" applyAlignment="1"/>
    <xf numFmtId="49" fontId="30" fillId="0" borderId="0" xfId="0" applyNumberFormat="1" applyFont="1"/>
    <xf numFmtId="0" fontId="30" fillId="0" borderId="0" xfId="0" applyFont="1"/>
    <xf numFmtId="0" fontId="0" fillId="0" borderId="0" xfId="0" applyAlignment="1"/>
    <xf numFmtId="49" fontId="31" fillId="0" borderId="0" xfId="0" applyNumberFormat="1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ill="1"/>
    <xf numFmtId="21" fontId="32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49" fontId="0" fillId="0" borderId="0" xfId="0" applyNumberFormat="1" applyFill="1"/>
    <xf numFmtId="0" fontId="34" fillId="0" borderId="40" xfId="0" applyFont="1" applyBorder="1" applyAlignment="1">
      <alignment horizontal="center" vertical="center"/>
    </xf>
    <xf numFmtId="0" fontId="34" fillId="0" borderId="40" xfId="0" applyNumberFormat="1" applyFont="1" applyBorder="1" applyAlignment="1">
      <alignment horizontal="center" vertical="center" wrapText="1"/>
    </xf>
    <xf numFmtId="0" fontId="35" fillId="0" borderId="40" xfId="0" applyFont="1" applyBorder="1"/>
    <xf numFmtId="0" fontId="36" fillId="0" borderId="40" xfId="0" applyFont="1" applyBorder="1" applyAlignment="1">
      <alignment horizontal="center"/>
    </xf>
    <xf numFmtId="0" fontId="36" fillId="0" borderId="40" xfId="0" applyFont="1" applyBorder="1"/>
    <xf numFmtId="0" fontId="36" fillId="0" borderId="40" xfId="0" applyFont="1" applyBorder="1" applyAlignment="1">
      <alignment horizontal="right"/>
    </xf>
    <xf numFmtId="0" fontId="36" fillId="0" borderId="40" xfId="0" applyFont="1" applyBorder="1" applyAlignment="1">
      <alignment horizontal="left"/>
    </xf>
    <xf numFmtId="0" fontId="37" fillId="0" borderId="0" xfId="0" applyFont="1"/>
    <xf numFmtId="0" fontId="38" fillId="4" borderId="41" xfId="0" applyFont="1" applyFill="1" applyBorder="1" applyAlignment="1">
      <alignment horizontal="right"/>
    </xf>
    <xf numFmtId="0" fontId="38" fillId="4" borderId="42" xfId="0" applyFont="1" applyFill="1" applyBorder="1" applyAlignment="1">
      <alignment horizontal="right"/>
    </xf>
    <xf numFmtId="0" fontId="38" fillId="4" borderId="43" xfId="0" applyFont="1" applyFill="1" applyBorder="1" applyAlignment="1">
      <alignment horizontal="right"/>
    </xf>
    <xf numFmtId="165" fontId="36" fillId="0" borderId="44" xfId="0" applyNumberFormat="1" applyFont="1" applyFill="1" applyBorder="1" applyAlignment="1">
      <alignment horizontal="right"/>
    </xf>
    <xf numFmtId="0" fontId="36" fillId="4" borderId="44" xfId="0" applyFont="1" applyFill="1" applyBorder="1" applyAlignment="1">
      <alignment horizontal="left"/>
    </xf>
    <xf numFmtId="0" fontId="36" fillId="4" borderId="44" xfId="0" applyFont="1" applyFill="1" applyBorder="1" applyAlignment="1">
      <alignment horizontal="center"/>
    </xf>
    <xf numFmtId="0" fontId="36" fillId="4" borderId="45" xfId="0" applyFont="1" applyFill="1" applyBorder="1" applyAlignment="1">
      <alignment wrapText="1"/>
    </xf>
    <xf numFmtId="0" fontId="38" fillId="4" borderId="46" xfId="0" applyFont="1" applyFill="1" applyBorder="1" applyAlignment="1">
      <alignment horizontal="right"/>
    </xf>
    <xf numFmtId="0" fontId="38" fillId="4" borderId="47" xfId="0" applyFont="1" applyFill="1" applyBorder="1" applyAlignment="1">
      <alignment horizontal="right"/>
    </xf>
    <xf numFmtId="0" fontId="38" fillId="4" borderId="48" xfId="0" applyFont="1" applyFill="1" applyBorder="1" applyAlignment="1">
      <alignment horizontal="right"/>
    </xf>
    <xf numFmtId="49" fontId="39" fillId="0" borderId="44" xfId="0" applyNumberFormat="1" applyFont="1" applyFill="1" applyBorder="1" applyAlignment="1">
      <alignment horizontal="right"/>
    </xf>
    <xf numFmtId="0" fontId="40" fillId="0" borderId="0" xfId="0" applyFont="1" applyBorder="1" applyAlignment="1">
      <alignment vertical="center"/>
    </xf>
    <xf numFmtId="0" fontId="41" fillId="0" borderId="49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 wrapText="1"/>
    </xf>
    <xf numFmtId="0" fontId="42" fillId="0" borderId="49" xfId="0" applyFont="1" applyBorder="1"/>
    <xf numFmtId="0" fontId="43" fillId="0" borderId="49" xfId="0" applyFont="1" applyBorder="1" applyAlignment="1">
      <alignment horizontal="center"/>
    </xf>
    <xf numFmtId="0" fontId="43" fillId="0" borderId="49" xfId="0" applyFont="1" applyBorder="1"/>
    <xf numFmtId="0" fontId="44" fillId="0" borderId="49" xfId="0" applyFont="1" applyBorder="1" applyAlignment="1">
      <alignment horizontal="right"/>
    </xf>
    <xf numFmtId="0" fontId="43" fillId="0" borderId="49" xfId="0" applyFont="1" applyBorder="1" applyAlignment="1">
      <alignment horizontal="left"/>
    </xf>
    <xf numFmtId="0" fontId="43" fillId="0" borderId="49" xfId="0" applyFont="1" applyBorder="1" applyAlignment="1">
      <alignment horizontal="right"/>
    </xf>
    <xf numFmtId="0" fontId="43" fillId="0" borderId="4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8" fillId="0" borderId="0" xfId="0" applyNumberFormat="1" applyFont="1" applyFill="1"/>
    <xf numFmtId="0" fontId="11" fillId="0" borderId="2" xfId="0" applyFont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wrapText="1"/>
    </xf>
    <xf numFmtId="49" fontId="11" fillId="0" borderId="4" xfId="0" applyNumberFormat="1" applyFont="1" applyBorder="1" applyAlignment="1">
      <alignment horizontal="center" wrapText="1"/>
    </xf>
    <xf numFmtId="49" fontId="11" fillId="0" borderId="50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51" xfId="0" applyFont="1" applyBorder="1" applyAlignment="1">
      <alignment horizontal="center" wrapText="1"/>
    </xf>
    <xf numFmtId="49" fontId="11" fillId="0" borderId="32" xfId="0" applyNumberFormat="1" applyFont="1" applyFill="1" applyBorder="1" applyAlignment="1">
      <alignment horizontal="center" wrapText="1"/>
    </xf>
    <xf numFmtId="49" fontId="11" fillId="0" borderId="52" xfId="0" applyNumberFormat="1" applyFont="1" applyBorder="1" applyAlignment="1">
      <alignment horizontal="center" wrapText="1"/>
    </xf>
    <xf numFmtId="49" fontId="11" fillId="0" borderId="53" xfId="0" applyNumberFormat="1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49" fontId="8" fillId="0" borderId="21" xfId="0" applyNumberFormat="1" applyFont="1" applyFill="1" applyBorder="1" applyAlignment="1">
      <alignment horizontal="center" wrapText="1"/>
    </xf>
    <xf numFmtId="49" fontId="8" fillId="0" borderId="22" xfId="0" applyNumberFormat="1" applyFont="1" applyBorder="1" applyAlignment="1">
      <alignment horizontal="center" wrapText="1"/>
    </xf>
    <xf numFmtId="49" fontId="8" fillId="0" borderId="54" xfId="0" applyNumberFormat="1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49" fontId="8" fillId="0" borderId="21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21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wrapText="1"/>
    </xf>
    <xf numFmtId="49" fontId="8" fillId="0" borderId="56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right" vertical="center" wrapText="1"/>
    </xf>
    <xf numFmtId="0" fontId="45" fillId="0" borderId="57" xfId="0" applyFont="1" applyBorder="1" applyAlignment="1">
      <alignment horizontal="right" vertical="center" wrapText="1"/>
    </xf>
    <xf numFmtId="0" fontId="45" fillId="0" borderId="58" xfId="0" applyFont="1" applyBorder="1" applyAlignment="1">
      <alignment horizontal="right" vertical="center" wrapText="1"/>
    </xf>
    <xf numFmtId="0" fontId="46" fillId="0" borderId="31" xfId="0" applyFont="1" applyBorder="1" applyAlignment="1">
      <alignment horizontal="left" vertical="center" wrapText="1"/>
    </xf>
    <xf numFmtId="0" fontId="46" fillId="0" borderId="57" xfId="0" applyFont="1" applyBorder="1" applyAlignment="1">
      <alignment horizontal="left" vertical="center" wrapText="1"/>
    </xf>
    <xf numFmtId="0" fontId="46" fillId="0" borderId="5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65" fontId="0" fillId="5" borderId="25" xfId="0" applyNumberFormat="1" applyFill="1" applyBorder="1"/>
    <xf numFmtId="0" fontId="0" fillId="0" borderId="59" xfId="0" applyBorder="1"/>
    <xf numFmtId="166" fontId="0" fillId="0" borderId="59" xfId="0" applyNumberFormat="1" applyBorder="1"/>
    <xf numFmtId="165" fontId="0" fillId="0" borderId="60" xfId="0" applyNumberFormat="1" applyBorder="1"/>
    <xf numFmtId="165" fontId="0" fillId="0" borderId="0" xfId="0" applyNumberFormat="1"/>
    <xf numFmtId="0" fontId="0" fillId="0" borderId="61" xfId="0" applyBorder="1"/>
    <xf numFmtId="0" fontId="0" fillId="0" borderId="0" xfId="0" applyBorder="1"/>
    <xf numFmtId="166" fontId="0" fillId="0" borderId="0" xfId="0" applyNumberFormat="1" applyBorder="1"/>
    <xf numFmtId="165" fontId="0" fillId="0" borderId="62" xfId="0" applyNumberFormat="1" applyBorder="1"/>
    <xf numFmtId="0" fontId="0" fillId="0" borderId="52" xfId="0" applyBorder="1"/>
    <xf numFmtId="0" fontId="1" fillId="0" borderId="63" xfId="0" applyFont="1" applyBorder="1"/>
    <xf numFmtId="0" fontId="0" fillId="0" borderId="63" xfId="0" applyBorder="1"/>
    <xf numFmtId="166" fontId="0" fillId="0" borderId="63" xfId="0" applyNumberFormat="1" applyBorder="1"/>
    <xf numFmtId="165" fontId="0" fillId="5" borderId="53" xfId="0" applyNumberFormat="1" applyFill="1" applyBorder="1"/>
    <xf numFmtId="0" fontId="0" fillId="0" borderId="25" xfId="0" applyBorder="1"/>
    <xf numFmtId="0" fontId="0" fillId="0" borderId="60" xfId="0" applyBorder="1"/>
    <xf numFmtId="0" fontId="0" fillId="5" borderId="52" xfId="0" applyFill="1" applyBorder="1"/>
    <xf numFmtId="0" fontId="0" fillId="5" borderId="53" xfId="0" applyFill="1" applyBorder="1"/>
    <xf numFmtId="0" fontId="0" fillId="5" borderId="22" xfId="0" applyFill="1" applyBorder="1"/>
    <xf numFmtId="0" fontId="0" fillId="0" borderId="64" xfId="0" applyBorder="1"/>
    <xf numFmtId="0" fontId="0" fillId="5" borderId="54" xfId="0" applyFill="1" applyBorder="1"/>
    <xf numFmtId="165" fontId="0" fillId="6" borderId="24" xfId="0" applyNumberFormat="1" applyFill="1" applyBorder="1"/>
    <xf numFmtId="165" fontId="0" fillId="6" borderId="34" xfId="0" applyNumberFormat="1" applyFill="1" applyBorder="1"/>
    <xf numFmtId="165" fontId="0" fillId="6" borderId="32" xfId="0" applyNumberFormat="1" applyFill="1" applyBorder="1"/>
    <xf numFmtId="0" fontId="0" fillId="0" borderId="62" xfId="0" applyBorder="1"/>
    <xf numFmtId="0" fontId="0" fillId="6" borderId="53" xfId="0" applyFill="1" applyBorder="1"/>
    <xf numFmtId="165" fontId="0" fillId="0" borderId="24" xfId="0" applyNumberFormat="1" applyBorder="1"/>
    <xf numFmtId="165" fontId="0" fillId="0" borderId="34" xfId="0" applyNumberFormat="1" applyBorder="1"/>
    <xf numFmtId="165" fontId="0" fillId="0" borderId="32" xfId="0" applyNumberFormat="1" applyBorder="1"/>
    <xf numFmtId="165" fontId="0" fillId="0" borderId="21" xfId="0" applyNumberForma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</a:t>
            </a:r>
            <a:r>
              <a:rPr lang="pl-PL"/>
              <a:t>rtość majątku w latach 2013-2018</a:t>
            </a:r>
            <a:endParaRPr lang="en-US"/>
          </a:p>
        </c:rich>
      </c:tx>
      <c:layout/>
      <c:overlay val="0"/>
    </c:title>
    <c:autoTitleDeleted val="0"/>
    <c:view3D>
      <c:rotX val="10"/>
      <c:rotY val="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29000">
              <a:srgbClr val="7D8496"/>
            </a:gs>
            <a:gs pos="60000">
              <a:srgbClr val="E6E6E6"/>
            </a:gs>
            <a:gs pos="85001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0.11903958367719449"/>
          <c:y val="0.11351310421028887"/>
          <c:w val="0.88096041632280564"/>
          <c:h val="0.74794579326878741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6.576243321002889E-3"/>
                  <c:y val="-3.039723330779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E8-4E1F-9641-E1D0B9037E69}"/>
                </c:ext>
              </c:extLst>
            </c:dLbl>
            <c:dLbl>
              <c:idx val="1"/>
              <c:layout>
                <c:manualLayout>
                  <c:x val="3.2881216605014445E-3"/>
                  <c:y val="-2.210707876930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E8-4E1F-9641-E1D0B9037E69}"/>
                </c:ext>
              </c:extLst>
            </c:dLbl>
            <c:dLbl>
              <c:idx val="2"/>
              <c:layout>
                <c:manualLayout>
                  <c:x val="-1.2945360868115925E-7"/>
                  <c:y val="-2.48704636154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E8-4E1F-9641-E1D0B9037E69}"/>
                </c:ext>
              </c:extLst>
            </c:dLbl>
            <c:dLbl>
              <c:idx val="3"/>
              <c:layout>
                <c:manualLayout>
                  <c:x val="4.9321824907521648E-3"/>
                  <c:y val="-3.039723330779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E8-4E1F-9641-E1D0B9037E69}"/>
                </c:ext>
              </c:extLst>
            </c:dLbl>
            <c:dLbl>
              <c:idx val="4"/>
              <c:layout>
                <c:manualLayout>
                  <c:x val="0"/>
                  <c:y val="-3.3160618153958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E8-4E1F-9641-E1D0B9037E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[1]Arkusz1!$A$9:$A$13</c:f>
              <c:strCache>
                <c:ptCount val="5"/>
                <c:pt idx="0">
                  <c:v>rok 2014</c:v>
                </c:pt>
                <c:pt idx="1">
                  <c:v>rok 2015</c:v>
                </c:pt>
                <c:pt idx="2">
                  <c:v>rok 2016</c:v>
                </c:pt>
                <c:pt idx="3">
                  <c:v>rok 2017</c:v>
                </c:pt>
                <c:pt idx="4">
                  <c:v>rok 2018</c:v>
                </c:pt>
              </c:strCache>
            </c:strRef>
          </c:cat>
          <c:val>
            <c:numRef>
              <c:f>[1]Arkusz1!$B$9:$B$13</c:f>
              <c:numCache>
                <c:formatCode>#,##0</c:formatCode>
                <c:ptCount val="5"/>
                <c:pt idx="0">
                  <c:v>186350937</c:v>
                </c:pt>
                <c:pt idx="1">
                  <c:v>211844955</c:v>
                </c:pt>
                <c:pt idx="2">
                  <c:v>222612388</c:v>
                </c:pt>
                <c:pt idx="3">
                  <c:v>236011987</c:v>
                </c:pt>
                <c:pt idx="4">
                  <c:v>251903533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E8-4E1F-9641-E1D0B903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gapDepth val="129"/>
        <c:shape val="cylinder"/>
        <c:axId val="186301440"/>
        <c:axId val="186303232"/>
        <c:axId val="0"/>
      </c:bar3DChart>
      <c:catAx>
        <c:axId val="1863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6303232"/>
        <c:crosses val="autoZero"/>
        <c:auto val="1"/>
        <c:lblAlgn val="ctr"/>
        <c:lblOffset val="100"/>
        <c:tickLblSkip val="1"/>
        <c:noMultiLvlLbl val="0"/>
      </c:catAx>
      <c:valAx>
        <c:axId val="1863032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86301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227</xdr:row>
      <xdr:rowOff>57150</xdr:rowOff>
    </xdr:from>
    <xdr:to>
      <xdr:col>8</xdr:col>
      <xdr:colOff>1171575</xdr:colOff>
      <xdr:row>255</xdr:row>
      <xdr:rowOff>119063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ykaz%20maj&#261;tku%2031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ątek w układzie porównawczym"/>
      <sheetName val="wykaz nieruchomości powiatu2018"/>
      <sheetName val="Arkusz1"/>
      <sheetName val="Arkusz4"/>
      <sheetName val="2017"/>
      <sheetName val="2015"/>
      <sheetName val="wykaz nieruchomości powiatu2016"/>
      <sheetName val="2016"/>
    </sheetNames>
    <sheetDataSet>
      <sheetData sheetId="0"/>
      <sheetData sheetId="1"/>
      <sheetData sheetId="2">
        <row r="9">
          <cell r="A9" t="str">
            <v>rok 2014</v>
          </cell>
          <cell r="B9">
            <v>186350937</v>
          </cell>
        </row>
        <row r="10">
          <cell r="A10" t="str">
            <v>rok 2015</v>
          </cell>
          <cell r="B10">
            <v>211844955</v>
          </cell>
        </row>
        <row r="11">
          <cell r="A11" t="str">
            <v>rok 2016</v>
          </cell>
          <cell r="B11">
            <v>222612388</v>
          </cell>
        </row>
        <row r="12">
          <cell r="A12" t="str">
            <v>rok 2017</v>
          </cell>
          <cell r="B12">
            <v>236011987</v>
          </cell>
        </row>
        <row r="13">
          <cell r="A13" t="str">
            <v>rok 2018</v>
          </cell>
          <cell r="B13">
            <v>251903533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6"/>
  <sheetViews>
    <sheetView workbookViewId="0">
      <selection activeCell="B19" sqref="B19"/>
    </sheetView>
  </sheetViews>
  <sheetFormatPr defaultRowHeight="12.75"/>
  <cols>
    <col min="1" max="1" width="9.140625" style="5"/>
    <col min="2" max="2" width="32.140625" style="244" customWidth="1"/>
    <col min="3" max="3" width="11.85546875" style="5" customWidth="1"/>
    <col min="4" max="4" width="12.28515625" style="5" customWidth="1"/>
    <col min="5" max="5" width="12.140625" style="5" customWidth="1"/>
    <col min="6" max="6" width="12.140625" style="250" customWidth="1"/>
    <col min="7" max="7" width="13" style="250" customWidth="1"/>
    <col min="8" max="8" width="13.28515625" style="250" customWidth="1"/>
    <col min="9" max="9" width="43.85546875" style="4" customWidth="1"/>
    <col min="10" max="16384" width="9.140625" style="5"/>
  </cols>
  <sheetData>
    <row r="1" spans="1:9" ht="15.75">
      <c r="A1" s="1"/>
      <c r="B1" s="2" t="s">
        <v>0</v>
      </c>
      <c r="C1" s="1"/>
      <c r="D1" s="1"/>
      <c r="E1" s="1"/>
      <c r="F1" s="3"/>
      <c r="G1" s="3"/>
      <c r="H1" s="3"/>
    </row>
    <row r="2" spans="1:9" ht="15.75">
      <c r="A2" s="1"/>
      <c r="B2" s="2"/>
      <c r="C2" s="1"/>
      <c r="D2" s="1"/>
      <c r="E2" s="1"/>
      <c r="F2" s="3"/>
      <c r="G2" s="3"/>
      <c r="H2" s="3"/>
      <c r="I2" s="6"/>
    </row>
    <row r="3" spans="1:9" ht="15.75">
      <c r="A3" s="1"/>
      <c r="B3" s="7" t="s">
        <v>1</v>
      </c>
      <c r="C3" s="8"/>
      <c r="D3" s="8"/>
      <c r="E3" s="8"/>
      <c r="F3" s="8"/>
      <c r="G3" s="8"/>
      <c r="H3" s="8"/>
      <c r="I3" s="6"/>
    </row>
    <row r="4" spans="1:9" ht="15.75" thickBot="1">
      <c r="A4" s="9"/>
      <c r="B4" s="10"/>
      <c r="C4" s="9"/>
      <c r="D4" s="9"/>
      <c r="E4" s="9"/>
      <c r="F4" s="11"/>
      <c r="G4" s="11"/>
      <c r="H4" s="11"/>
    </row>
    <row r="5" spans="1:9" ht="15.75" customHeight="1">
      <c r="A5" s="12" t="s">
        <v>2</v>
      </c>
      <c r="B5" s="13" t="s">
        <v>3</v>
      </c>
      <c r="C5" s="14" t="s">
        <v>4</v>
      </c>
      <c r="D5" s="14" t="s">
        <v>5</v>
      </c>
      <c r="E5" s="15" t="s">
        <v>6</v>
      </c>
      <c r="F5" s="14" t="s">
        <v>7</v>
      </c>
      <c r="G5" s="14" t="s">
        <v>8</v>
      </c>
      <c r="H5" s="16" t="s">
        <v>9</v>
      </c>
      <c r="I5" s="17" t="s">
        <v>10</v>
      </c>
    </row>
    <row r="6" spans="1:9" ht="34.5" customHeight="1" thickBot="1">
      <c r="A6" s="18"/>
      <c r="B6" s="19"/>
      <c r="C6" s="20"/>
      <c r="D6" s="20"/>
      <c r="E6" s="21"/>
      <c r="F6" s="20"/>
      <c r="G6" s="20"/>
      <c r="H6" s="22"/>
      <c r="I6" s="23"/>
    </row>
    <row r="7" spans="1:9" s="9" customFormat="1" ht="15.75" thickBot="1">
      <c r="A7" s="24">
        <v>1</v>
      </c>
      <c r="B7" s="25">
        <v>2</v>
      </c>
      <c r="C7" s="26">
        <v>6</v>
      </c>
      <c r="D7" s="26">
        <v>7</v>
      </c>
      <c r="E7" s="26">
        <v>5</v>
      </c>
      <c r="F7" s="27">
        <v>6</v>
      </c>
      <c r="G7" s="28">
        <v>7</v>
      </c>
      <c r="H7" s="29">
        <v>8</v>
      </c>
      <c r="I7" s="30">
        <v>9</v>
      </c>
    </row>
    <row r="8" spans="1:9" ht="19.5" customHeight="1">
      <c r="A8" s="31" t="s">
        <v>11</v>
      </c>
      <c r="B8" s="32" t="s">
        <v>12</v>
      </c>
      <c r="C8" s="33"/>
      <c r="D8" s="33"/>
      <c r="E8" s="33"/>
      <c r="F8" s="34"/>
      <c r="G8" s="34"/>
      <c r="H8" s="35"/>
      <c r="I8" s="36" t="s">
        <v>13</v>
      </c>
    </row>
    <row r="9" spans="1:9" ht="20.25" customHeight="1" thickBot="1">
      <c r="A9" s="37"/>
      <c r="B9" s="38" t="s">
        <v>14</v>
      </c>
      <c r="C9" s="39">
        <v>11254500</v>
      </c>
      <c r="D9" s="39">
        <v>11254500</v>
      </c>
      <c r="E9" s="40">
        <v>800000</v>
      </c>
      <c r="F9" s="41">
        <f>C9+E9</f>
        <v>12054500</v>
      </c>
      <c r="G9" s="41">
        <f>D9+E9</f>
        <v>12054500</v>
      </c>
      <c r="H9" s="42"/>
      <c r="I9" s="43"/>
    </row>
    <row r="10" spans="1:9" ht="22.5" customHeight="1" thickBot="1">
      <c r="A10" s="44"/>
      <c r="B10" s="45" t="s">
        <v>15</v>
      </c>
      <c r="C10" s="46">
        <f t="shared" ref="C10:E10" si="0">SUM(C9:C9)</f>
        <v>11254500</v>
      </c>
      <c r="D10" s="46">
        <f t="shared" si="0"/>
        <v>11254500</v>
      </c>
      <c r="E10" s="46">
        <f t="shared" si="0"/>
        <v>800000</v>
      </c>
      <c r="F10" s="46">
        <f>SUM(F9:F9)</f>
        <v>12054500</v>
      </c>
      <c r="G10" s="46">
        <f>SUM(G9:G9)</f>
        <v>12054500</v>
      </c>
      <c r="H10" s="47">
        <f>SUM(H8:H9)</f>
        <v>0</v>
      </c>
      <c r="I10" s="48"/>
    </row>
    <row r="11" spans="1:9" ht="24" customHeight="1">
      <c r="A11" s="31" t="s">
        <v>16</v>
      </c>
      <c r="B11" s="49" t="s">
        <v>12</v>
      </c>
      <c r="C11" s="50"/>
      <c r="D11" s="50"/>
      <c r="E11" s="50"/>
      <c r="F11" s="51"/>
      <c r="G11" s="51"/>
      <c r="H11" s="52"/>
      <c r="I11" s="53" t="s">
        <v>17</v>
      </c>
    </row>
    <row r="12" spans="1:9" ht="18.75" customHeight="1">
      <c r="A12" s="54"/>
      <c r="B12" s="55" t="s">
        <v>18</v>
      </c>
      <c r="C12" s="56"/>
      <c r="D12" s="56"/>
      <c r="E12" s="56"/>
      <c r="F12" s="57"/>
      <c r="G12" s="57"/>
      <c r="H12" s="58">
        <v>789622</v>
      </c>
      <c r="I12" s="59"/>
    </row>
    <row r="13" spans="1:9" ht="21.75" customHeight="1">
      <c r="A13" s="54"/>
      <c r="B13" s="60" t="s">
        <v>19</v>
      </c>
      <c r="C13" s="56"/>
      <c r="D13" s="56"/>
      <c r="E13" s="56"/>
      <c r="F13" s="57"/>
      <c r="G13" s="57"/>
      <c r="H13" s="58">
        <v>155952</v>
      </c>
      <c r="I13" s="59"/>
    </row>
    <row r="14" spans="1:9" ht="21.75" customHeight="1">
      <c r="A14" s="54"/>
      <c r="B14" s="61" t="s">
        <v>20</v>
      </c>
      <c r="C14" s="56">
        <v>228581</v>
      </c>
      <c r="D14" s="56">
        <v>228581</v>
      </c>
      <c r="E14" s="56">
        <f>F14-C14</f>
        <v>-28609</v>
      </c>
      <c r="F14" s="57">
        <v>199972</v>
      </c>
      <c r="G14" s="57">
        <v>199972</v>
      </c>
      <c r="H14" s="62"/>
      <c r="I14" s="59"/>
    </row>
    <row r="15" spans="1:9" ht="21.75" customHeight="1">
      <c r="A15" s="54"/>
      <c r="B15" s="61" t="s">
        <v>21</v>
      </c>
      <c r="C15" s="56">
        <v>16452</v>
      </c>
      <c r="D15" s="56">
        <v>16452</v>
      </c>
      <c r="E15" s="56">
        <f t="shared" ref="E15:E18" si="1">F15-C15</f>
        <v>0</v>
      </c>
      <c r="F15" s="57">
        <v>16452</v>
      </c>
      <c r="G15" s="57">
        <v>16452</v>
      </c>
      <c r="H15" s="62"/>
      <c r="I15" s="59"/>
    </row>
    <row r="16" spans="1:9" ht="21.75" customHeight="1">
      <c r="A16" s="54"/>
      <c r="B16" s="61" t="s">
        <v>22</v>
      </c>
      <c r="C16" s="56">
        <v>56640</v>
      </c>
      <c r="D16" s="56">
        <v>56640</v>
      </c>
      <c r="E16" s="56">
        <f t="shared" si="1"/>
        <v>0</v>
      </c>
      <c r="F16" s="57">
        <f>56640</f>
        <v>56640</v>
      </c>
      <c r="G16" s="57">
        <f>56640</f>
        <v>56640</v>
      </c>
      <c r="H16" s="62"/>
      <c r="I16" s="59"/>
    </row>
    <row r="17" spans="1:9" ht="21.75" customHeight="1">
      <c r="A17" s="54"/>
      <c r="B17" s="61" t="s">
        <v>23</v>
      </c>
      <c r="C17" s="57">
        <v>2467</v>
      </c>
      <c r="D17" s="57">
        <v>2467</v>
      </c>
      <c r="E17" s="56">
        <f t="shared" si="1"/>
        <v>0</v>
      </c>
      <c r="F17" s="57">
        <v>2467</v>
      </c>
      <c r="G17" s="57">
        <v>2467</v>
      </c>
      <c r="H17" s="62"/>
      <c r="I17" s="59"/>
    </row>
    <row r="18" spans="1:9" ht="21.75" customHeight="1">
      <c r="A18" s="54"/>
      <c r="B18" s="61" t="s">
        <v>24</v>
      </c>
      <c r="C18" s="57">
        <v>16648</v>
      </c>
      <c r="D18" s="57">
        <v>16648</v>
      </c>
      <c r="E18" s="56">
        <f t="shared" si="1"/>
        <v>0</v>
      </c>
      <c r="F18" s="57">
        <v>16648</v>
      </c>
      <c r="G18" s="57">
        <v>16648</v>
      </c>
      <c r="H18" s="62"/>
      <c r="I18" s="59"/>
    </row>
    <row r="19" spans="1:9" ht="21.75" customHeight="1">
      <c r="A19" s="54"/>
      <c r="B19" s="61" t="s">
        <v>25</v>
      </c>
      <c r="C19" s="63">
        <v>542349</v>
      </c>
      <c r="D19" s="63">
        <v>542349</v>
      </c>
      <c r="E19" s="57">
        <f>F19-C19</f>
        <v>0</v>
      </c>
      <c r="F19" s="63">
        <f>542349</f>
        <v>542349</v>
      </c>
      <c r="G19" s="63">
        <v>542349</v>
      </c>
      <c r="H19" s="62"/>
      <c r="I19" s="59"/>
    </row>
    <row r="20" spans="1:9" ht="25.5" customHeight="1">
      <c r="A20" s="54"/>
      <c r="B20" s="61" t="s">
        <v>26</v>
      </c>
      <c r="C20" s="56">
        <v>47616</v>
      </c>
      <c r="D20" s="64">
        <v>47616</v>
      </c>
      <c r="E20" s="64">
        <f>F20-C20</f>
        <v>0</v>
      </c>
      <c r="F20" s="65">
        <v>47616</v>
      </c>
      <c r="G20" s="65">
        <v>47616</v>
      </c>
      <c r="H20" s="62"/>
      <c r="I20" s="59"/>
    </row>
    <row r="21" spans="1:9" ht="26.25" customHeight="1">
      <c r="A21" s="54"/>
      <c r="B21" s="66" t="s">
        <v>27</v>
      </c>
      <c r="C21" s="57">
        <v>9680</v>
      </c>
      <c r="D21" s="57">
        <v>9680</v>
      </c>
      <c r="E21" s="57">
        <f t="shared" ref="E21" si="2">F21-C21</f>
        <v>0</v>
      </c>
      <c r="F21" s="57">
        <v>9680</v>
      </c>
      <c r="G21" s="57">
        <v>9680</v>
      </c>
      <c r="H21" s="62"/>
      <c r="I21" s="59"/>
    </row>
    <row r="22" spans="1:9" ht="26.25" customHeight="1">
      <c r="A22" s="54"/>
      <c r="B22" s="66" t="s">
        <v>28</v>
      </c>
      <c r="C22" s="57">
        <v>32707</v>
      </c>
      <c r="D22" s="57">
        <v>32707</v>
      </c>
      <c r="E22" s="57">
        <f>F22-C22</f>
        <v>-30175</v>
      </c>
      <c r="F22" s="57">
        <v>2532</v>
      </c>
      <c r="G22" s="57">
        <f>D22+E22</f>
        <v>2532</v>
      </c>
      <c r="H22" s="62"/>
      <c r="I22" s="59"/>
    </row>
    <row r="23" spans="1:9" ht="28.5" customHeight="1" thickBot="1">
      <c r="A23" s="54"/>
      <c r="B23" s="61" t="s">
        <v>29</v>
      </c>
      <c r="C23" s="56">
        <v>4678810</v>
      </c>
      <c r="D23" s="56">
        <v>2139992</v>
      </c>
      <c r="E23" s="57">
        <f t="shared" ref="E23:E31" si="3">F23-C23</f>
        <v>-684709</v>
      </c>
      <c r="F23" s="56">
        <v>3994101</v>
      </c>
      <c r="G23" s="56">
        <v>1894735</v>
      </c>
      <c r="H23" s="62"/>
      <c r="I23" s="67"/>
    </row>
    <row r="24" spans="1:9" ht="21.75" customHeight="1">
      <c r="A24" s="54"/>
      <c r="B24" s="61" t="s">
        <v>30</v>
      </c>
      <c r="C24" s="56">
        <v>0</v>
      </c>
      <c r="D24" s="56">
        <v>0</v>
      </c>
      <c r="E24" s="57">
        <f t="shared" si="3"/>
        <v>0</v>
      </c>
      <c r="F24" s="56">
        <v>0</v>
      </c>
      <c r="G24" s="56">
        <v>0</v>
      </c>
      <c r="H24" s="62"/>
      <c r="I24" s="68" t="s">
        <v>31</v>
      </c>
    </row>
    <row r="25" spans="1:9" ht="21" customHeight="1">
      <c r="A25" s="54"/>
      <c r="B25" s="61" t="s">
        <v>32</v>
      </c>
      <c r="C25" s="56">
        <v>1264488</v>
      </c>
      <c r="D25" s="56">
        <v>0</v>
      </c>
      <c r="E25" s="57">
        <f t="shared" si="3"/>
        <v>0</v>
      </c>
      <c r="F25" s="56">
        <v>1264488</v>
      </c>
      <c r="G25" s="64">
        <v>0</v>
      </c>
      <c r="H25" s="62"/>
      <c r="I25" s="59"/>
    </row>
    <row r="26" spans="1:9" ht="23.25" customHeight="1">
      <c r="A26" s="54"/>
      <c r="B26" s="61" t="s">
        <v>33</v>
      </c>
      <c r="C26" s="56">
        <v>1569871</v>
      </c>
      <c r="D26" s="56">
        <v>252122</v>
      </c>
      <c r="E26" s="57">
        <f t="shared" si="3"/>
        <v>122194</v>
      </c>
      <c r="F26" s="56">
        <v>1692065</v>
      </c>
      <c r="G26" s="64">
        <v>252138</v>
      </c>
      <c r="H26" s="62"/>
      <c r="I26" s="59"/>
    </row>
    <row r="27" spans="1:9" ht="21" customHeight="1">
      <c r="A27" s="54"/>
      <c r="B27" s="61" t="s">
        <v>34</v>
      </c>
      <c r="C27" s="56">
        <v>129102</v>
      </c>
      <c r="D27" s="56">
        <v>9980</v>
      </c>
      <c r="E27" s="57">
        <f t="shared" si="3"/>
        <v>0</v>
      </c>
      <c r="F27" s="56">
        <v>129102</v>
      </c>
      <c r="G27" s="64">
        <v>8185</v>
      </c>
      <c r="H27" s="62"/>
      <c r="I27" s="59"/>
    </row>
    <row r="28" spans="1:9" ht="21" customHeight="1">
      <c r="A28" s="54"/>
      <c r="B28" s="61" t="s">
        <v>35</v>
      </c>
      <c r="C28" s="56">
        <v>228024</v>
      </c>
      <c r="D28" s="56">
        <v>30533</v>
      </c>
      <c r="E28" s="57">
        <f t="shared" si="3"/>
        <v>118488</v>
      </c>
      <c r="F28" s="56">
        <v>346512</v>
      </c>
      <c r="G28" s="64">
        <v>116132</v>
      </c>
      <c r="H28" s="62"/>
      <c r="I28" s="59"/>
    </row>
    <row r="29" spans="1:9" ht="21" customHeight="1">
      <c r="A29" s="54"/>
      <c r="B29" s="61" t="s">
        <v>36</v>
      </c>
      <c r="C29" s="56">
        <v>101289</v>
      </c>
      <c r="D29" s="56">
        <v>57272</v>
      </c>
      <c r="E29" s="57">
        <f t="shared" si="3"/>
        <v>840</v>
      </c>
      <c r="F29" s="56">
        <v>102129</v>
      </c>
      <c r="G29" s="56">
        <v>37636</v>
      </c>
      <c r="H29" s="62"/>
      <c r="I29" s="59"/>
    </row>
    <row r="30" spans="1:9" ht="25.5" customHeight="1">
      <c r="A30" s="54"/>
      <c r="B30" s="61" t="s">
        <v>37</v>
      </c>
      <c r="C30" s="56">
        <v>1109091</v>
      </c>
      <c r="D30" s="56">
        <v>44384</v>
      </c>
      <c r="E30" s="57">
        <f t="shared" si="3"/>
        <v>50480</v>
      </c>
      <c r="F30" s="56">
        <v>1159571</v>
      </c>
      <c r="G30" s="56">
        <v>19330</v>
      </c>
      <c r="H30" s="62"/>
      <c r="I30" s="59"/>
    </row>
    <row r="31" spans="1:9" ht="21" customHeight="1" thickBot="1">
      <c r="A31" s="54"/>
      <c r="B31" s="69" t="s">
        <v>38</v>
      </c>
      <c r="C31" s="70">
        <v>898489</v>
      </c>
      <c r="D31" s="70">
        <v>149307</v>
      </c>
      <c r="E31" s="57">
        <f t="shared" si="3"/>
        <v>4657</v>
      </c>
      <c r="F31" s="70">
        <v>903146</v>
      </c>
      <c r="G31" s="70">
        <v>40949</v>
      </c>
      <c r="H31" s="71"/>
      <c r="I31" s="67"/>
    </row>
    <row r="32" spans="1:9" ht="21" customHeight="1" thickBot="1">
      <c r="A32" s="72"/>
      <c r="B32" s="73" t="s">
        <v>15</v>
      </c>
      <c r="C32" s="74">
        <f t="shared" ref="C32:G32" si="4">SUM(C12:C31)</f>
        <v>10932304</v>
      </c>
      <c r="D32" s="74">
        <f t="shared" si="4"/>
        <v>3636730</v>
      </c>
      <c r="E32" s="74">
        <f t="shared" si="4"/>
        <v>-446834</v>
      </c>
      <c r="F32" s="74">
        <f t="shared" si="4"/>
        <v>10485470</v>
      </c>
      <c r="G32" s="74">
        <f t="shared" si="4"/>
        <v>3263461</v>
      </c>
      <c r="H32" s="75">
        <f>SUM(H12:H31)</f>
        <v>945574</v>
      </c>
      <c r="I32" s="76"/>
    </row>
    <row r="33" spans="1:11" ht="38.25" customHeight="1">
      <c r="A33" s="77" t="s">
        <v>39</v>
      </c>
      <c r="B33" s="32" t="s">
        <v>40</v>
      </c>
      <c r="C33" s="50"/>
      <c r="D33" s="50"/>
      <c r="E33" s="50"/>
      <c r="F33" s="51"/>
      <c r="G33" s="51"/>
      <c r="H33" s="78"/>
      <c r="I33" s="79" t="s">
        <v>41</v>
      </c>
    </row>
    <row r="34" spans="1:11" ht="22.5" customHeight="1">
      <c r="A34" s="80"/>
      <c r="B34" s="55" t="s">
        <v>18</v>
      </c>
      <c r="C34" s="56"/>
      <c r="D34" s="56"/>
      <c r="E34" s="56"/>
      <c r="F34" s="63"/>
      <c r="G34" s="63"/>
      <c r="H34" s="81">
        <v>6222</v>
      </c>
      <c r="I34" s="82"/>
    </row>
    <row r="35" spans="1:11" ht="22.5" customHeight="1">
      <c r="A35" s="80"/>
      <c r="B35" s="55" t="s">
        <v>19</v>
      </c>
      <c r="C35" s="56"/>
      <c r="D35" s="56"/>
      <c r="E35" s="56"/>
      <c r="F35" s="63"/>
      <c r="G35" s="63"/>
      <c r="H35" s="81">
        <v>2262</v>
      </c>
      <c r="I35" s="82"/>
    </row>
    <row r="36" spans="1:11" ht="24" customHeight="1">
      <c r="A36" s="80"/>
      <c r="B36" s="61" t="s">
        <v>42</v>
      </c>
      <c r="C36" s="56">
        <v>49374</v>
      </c>
      <c r="D36" s="56">
        <v>49374</v>
      </c>
      <c r="E36" s="56">
        <f>F36-C36</f>
        <v>0</v>
      </c>
      <c r="F36" s="56">
        <v>49374</v>
      </c>
      <c r="G36" s="56">
        <v>49374</v>
      </c>
      <c r="H36" s="83"/>
      <c r="I36" s="82"/>
    </row>
    <row r="37" spans="1:11" ht="24" customHeight="1">
      <c r="A37" s="80"/>
      <c r="B37" s="61" t="s">
        <v>29</v>
      </c>
      <c r="C37" s="56">
        <v>2518590</v>
      </c>
      <c r="D37" s="56">
        <v>1584922</v>
      </c>
      <c r="E37" s="56">
        <f t="shared" ref="E37:E44" si="5">F37-C37</f>
        <v>0</v>
      </c>
      <c r="F37" s="56">
        <v>2518590</v>
      </c>
      <c r="G37" s="56">
        <v>1521957</v>
      </c>
      <c r="H37" s="83"/>
      <c r="I37" s="82"/>
    </row>
    <row r="38" spans="1:11" ht="24" customHeight="1">
      <c r="A38" s="80"/>
      <c r="B38" s="61" t="s">
        <v>30</v>
      </c>
      <c r="C38" s="56">
        <v>919411</v>
      </c>
      <c r="D38" s="56">
        <v>708414</v>
      </c>
      <c r="E38" s="56">
        <f t="shared" si="5"/>
        <v>0</v>
      </c>
      <c r="F38" s="56">
        <v>919411</v>
      </c>
      <c r="G38" s="56">
        <v>667040</v>
      </c>
      <c r="H38" s="83"/>
      <c r="I38" s="82"/>
    </row>
    <row r="39" spans="1:11" ht="30.75" customHeight="1">
      <c r="A39" s="80"/>
      <c r="B39" s="61" t="s">
        <v>33</v>
      </c>
      <c r="C39" s="56">
        <v>284038</v>
      </c>
      <c r="D39" s="56">
        <v>0</v>
      </c>
      <c r="E39" s="56">
        <f t="shared" si="5"/>
        <v>68365</v>
      </c>
      <c r="F39" s="56">
        <v>352403</v>
      </c>
      <c r="G39" s="56">
        <v>0</v>
      </c>
      <c r="H39" s="83"/>
      <c r="I39" s="82"/>
    </row>
    <row r="40" spans="1:11" ht="24" customHeight="1">
      <c r="A40" s="80"/>
      <c r="B40" s="61" t="s">
        <v>34</v>
      </c>
      <c r="C40" s="56">
        <v>4738</v>
      </c>
      <c r="D40" s="56">
        <v>0</v>
      </c>
      <c r="E40" s="56">
        <f t="shared" si="5"/>
        <v>0</v>
      </c>
      <c r="F40" s="56">
        <v>4738</v>
      </c>
      <c r="G40" s="56">
        <v>0</v>
      </c>
      <c r="H40" s="83"/>
      <c r="I40" s="82"/>
    </row>
    <row r="41" spans="1:11" ht="24" customHeight="1">
      <c r="A41" s="80"/>
      <c r="B41" s="61" t="s">
        <v>35</v>
      </c>
      <c r="C41" s="56">
        <v>84762</v>
      </c>
      <c r="D41" s="56">
        <v>0</v>
      </c>
      <c r="E41" s="56">
        <f t="shared" si="5"/>
        <v>24504</v>
      </c>
      <c r="F41" s="56">
        <v>109266</v>
      </c>
      <c r="G41" s="56">
        <v>0</v>
      </c>
      <c r="H41" s="83"/>
      <c r="I41" s="82"/>
    </row>
    <row r="42" spans="1:11" ht="24" customHeight="1">
      <c r="A42" s="80"/>
      <c r="B42" s="61" t="s">
        <v>36</v>
      </c>
      <c r="C42" s="56">
        <v>79549</v>
      </c>
      <c r="D42" s="56">
        <v>0</v>
      </c>
      <c r="E42" s="56">
        <f t="shared" si="5"/>
        <v>0</v>
      </c>
      <c r="F42" s="56">
        <v>79549</v>
      </c>
      <c r="G42" s="56">
        <v>0</v>
      </c>
      <c r="H42" s="83"/>
      <c r="I42" s="82"/>
    </row>
    <row r="43" spans="1:11" ht="27.75" customHeight="1">
      <c r="A43" s="80"/>
      <c r="B43" s="61" t="s">
        <v>37</v>
      </c>
      <c r="C43" s="56">
        <v>794223</v>
      </c>
      <c r="D43" s="56">
        <v>0</v>
      </c>
      <c r="E43" s="56">
        <f t="shared" si="5"/>
        <v>14589</v>
      </c>
      <c r="F43" s="56">
        <v>808812</v>
      </c>
      <c r="G43" s="56">
        <v>0</v>
      </c>
      <c r="H43" s="83"/>
      <c r="I43" s="84" t="s">
        <v>43</v>
      </c>
    </row>
    <row r="44" spans="1:11" ht="30" customHeight="1" thickBot="1">
      <c r="A44" s="80"/>
      <c r="B44" s="38" t="s">
        <v>38</v>
      </c>
      <c r="C44" s="85">
        <v>60242</v>
      </c>
      <c r="D44" s="85">
        <v>0</v>
      </c>
      <c r="E44" s="56">
        <f t="shared" si="5"/>
        <v>2010</v>
      </c>
      <c r="F44" s="85">
        <v>62252</v>
      </c>
      <c r="G44" s="85">
        <v>0</v>
      </c>
      <c r="H44" s="86"/>
      <c r="I44" s="84"/>
    </row>
    <row r="45" spans="1:11" ht="33.75" customHeight="1" thickBot="1">
      <c r="A45" s="87"/>
      <c r="B45" s="45" t="s">
        <v>15</v>
      </c>
      <c r="C45" s="46">
        <f t="shared" ref="C45:H45" si="6">SUM(C34:C44)</f>
        <v>4794927</v>
      </c>
      <c r="D45" s="46">
        <f t="shared" si="6"/>
        <v>2342710</v>
      </c>
      <c r="E45" s="46">
        <f t="shared" si="6"/>
        <v>109468</v>
      </c>
      <c r="F45" s="46">
        <f t="shared" si="6"/>
        <v>4904395</v>
      </c>
      <c r="G45" s="46">
        <f t="shared" si="6"/>
        <v>2238371</v>
      </c>
      <c r="H45" s="88">
        <f t="shared" si="6"/>
        <v>8484</v>
      </c>
      <c r="I45" s="89"/>
      <c r="K45" s="90">
        <f>C45+E45-F45</f>
        <v>0</v>
      </c>
    </row>
    <row r="46" spans="1:11" ht="27.75" customHeight="1">
      <c r="A46" s="77" t="s">
        <v>44</v>
      </c>
      <c r="B46" s="32" t="s">
        <v>45</v>
      </c>
      <c r="C46" s="50"/>
      <c r="D46" s="50"/>
      <c r="E46" s="50"/>
      <c r="F46" s="91"/>
      <c r="G46" s="91"/>
      <c r="H46" s="92"/>
      <c r="I46" s="93" t="s">
        <v>46</v>
      </c>
    </row>
    <row r="47" spans="1:11" ht="27.75" customHeight="1">
      <c r="A47" s="80"/>
      <c r="B47" s="55" t="s">
        <v>18</v>
      </c>
      <c r="C47" s="56"/>
      <c r="D47" s="56"/>
      <c r="E47" s="56"/>
      <c r="F47" s="63"/>
      <c r="G47" s="63"/>
      <c r="H47" s="81"/>
      <c r="I47" s="82"/>
    </row>
    <row r="48" spans="1:11" ht="27.75" customHeight="1">
      <c r="A48" s="80"/>
      <c r="B48" s="55" t="s">
        <v>19</v>
      </c>
      <c r="C48" s="56"/>
      <c r="D48" s="56"/>
      <c r="E48" s="56"/>
      <c r="F48" s="63"/>
      <c r="G48" s="63"/>
      <c r="H48" s="81">
        <v>1916</v>
      </c>
      <c r="I48" s="82"/>
    </row>
    <row r="49" spans="1:11" ht="27.75" customHeight="1">
      <c r="A49" s="80"/>
      <c r="B49" s="61" t="s">
        <v>42</v>
      </c>
      <c r="C49" s="94">
        <v>5092</v>
      </c>
      <c r="D49" s="94">
        <v>5092</v>
      </c>
      <c r="E49" s="56">
        <f>F49-C49</f>
        <v>22659</v>
      </c>
      <c r="F49" s="94">
        <v>27751</v>
      </c>
      <c r="G49" s="94">
        <v>27751</v>
      </c>
      <c r="H49" s="83"/>
      <c r="I49" s="82"/>
    </row>
    <row r="50" spans="1:11" ht="27.75" customHeight="1">
      <c r="A50" s="80"/>
      <c r="B50" s="61" t="s">
        <v>29</v>
      </c>
      <c r="C50" s="56">
        <v>1839369</v>
      </c>
      <c r="D50" s="56">
        <v>951802</v>
      </c>
      <c r="E50" s="56">
        <f t="shared" ref="E50:E56" si="7">F50-C50</f>
        <v>0</v>
      </c>
      <c r="F50" s="56">
        <v>1839369</v>
      </c>
      <c r="G50" s="56">
        <v>905817</v>
      </c>
      <c r="H50" s="83"/>
      <c r="I50" s="82"/>
    </row>
    <row r="51" spans="1:11" ht="27.75" customHeight="1">
      <c r="A51" s="80"/>
      <c r="B51" s="61" t="s">
        <v>33</v>
      </c>
      <c r="C51" s="56">
        <v>87352</v>
      </c>
      <c r="D51" s="56">
        <v>0</v>
      </c>
      <c r="E51" s="56">
        <f t="shared" si="7"/>
        <v>6515</v>
      </c>
      <c r="F51" s="56">
        <v>93867</v>
      </c>
      <c r="G51" s="56">
        <v>0</v>
      </c>
      <c r="H51" s="83"/>
      <c r="I51" s="82"/>
    </row>
    <row r="52" spans="1:11" ht="27.75" customHeight="1">
      <c r="A52" s="80"/>
      <c r="B52" s="61" t="s">
        <v>34</v>
      </c>
      <c r="C52" s="56">
        <v>7167</v>
      </c>
      <c r="D52" s="56">
        <v>0</v>
      </c>
      <c r="E52" s="56">
        <f t="shared" si="7"/>
        <v>0</v>
      </c>
      <c r="F52" s="56">
        <v>7167</v>
      </c>
      <c r="G52" s="56">
        <v>0</v>
      </c>
      <c r="H52" s="83"/>
      <c r="I52" s="82"/>
    </row>
    <row r="53" spans="1:11" ht="27.75" customHeight="1">
      <c r="A53" s="80"/>
      <c r="B53" s="61" t="s">
        <v>35</v>
      </c>
      <c r="C53" s="56">
        <v>29105</v>
      </c>
      <c r="D53" s="56">
        <v>0</v>
      </c>
      <c r="E53" s="56">
        <f t="shared" si="7"/>
        <v>0</v>
      </c>
      <c r="F53" s="56">
        <v>29105</v>
      </c>
      <c r="G53" s="56">
        <v>0</v>
      </c>
      <c r="H53" s="83"/>
      <c r="I53" s="82"/>
    </row>
    <row r="54" spans="1:11" ht="27.75" customHeight="1">
      <c r="A54" s="80"/>
      <c r="B54" s="61" t="s">
        <v>36</v>
      </c>
      <c r="C54" s="56">
        <v>130000</v>
      </c>
      <c r="D54" s="56">
        <v>104000</v>
      </c>
      <c r="E54" s="56">
        <f t="shared" si="7"/>
        <v>0</v>
      </c>
      <c r="F54" s="56">
        <v>130000</v>
      </c>
      <c r="G54" s="56">
        <v>78000</v>
      </c>
      <c r="H54" s="83"/>
      <c r="I54" s="82"/>
    </row>
    <row r="55" spans="1:11" ht="27.75" customHeight="1">
      <c r="A55" s="80"/>
      <c r="B55" s="61" t="s">
        <v>37</v>
      </c>
      <c r="C55" s="56">
        <v>795575</v>
      </c>
      <c r="D55" s="56">
        <v>0</v>
      </c>
      <c r="E55" s="56">
        <f t="shared" si="7"/>
        <v>33709</v>
      </c>
      <c r="F55" s="56">
        <v>829284</v>
      </c>
      <c r="G55" s="56">
        <v>0</v>
      </c>
      <c r="H55" s="83"/>
      <c r="I55" s="82"/>
    </row>
    <row r="56" spans="1:11" ht="27.75" customHeight="1" thickBot="1">
      <c r="A56" s="95"/>
      <c r="B56" s="69" t="s">
        <v>38</v>
      </c>
      <c r="C56" s="70">
        <v>23697</v>
      </c>
      <c r="D56" s="70">
        <v>0</v>
      </c>
      <c r="E56" s="56">
        <f t="shared" si="7"/>
        <v>1080</v>
      </c>
      <c r="F56" s="56">
        <v>24777</v>
      </c>
      <c r="G56" s="70">
        <v>0</v>
      </c>
      <c r="H56" s="96"/>
      <c r="I56" s="82"/>
    </row>
    <row r="57" spans="1:11" ht="27.75" customHeight="1" thickBot="1">
      <c r="A57" s="87"/>
      <c r="B57" s="45" t="s">
        <v>15</v>
      </c>
      <c r="C57" s="97">
        <f>SUM(C48:C56)</f>
        <v>2917357</v>
      </c>
      <c r="D57" s="97">
        <f>SUM(D48:D56)</f>
        <v>1060894</v>
      </c>
      <c r="E57" s="97">
        <f>SUM(E48:E56)</f>
        <v>63963</v>
      </c>
      <c r="F57" s="97">
        <f>SUM(F48:F56)</f>
        <v>2981320</v>
      </c>
      <c r="G57" s="97">
        <f>SUM(G48:G56)</f>
        <v>1011568</v>
      </c>
      <c r="H57" s="98">
        <f>SUM(H47:H56)</f>
        <v>1916</v>
      </c>
      <c r="I57" s="99"/>
      <c r="K57" s="90">
        <f>C57+E57-F57</f>
        <v>0</v>
      </c>
    </row>
    <row r="58" spans="1:11" ht="27.75" customHeight="1">
      <c r="A58" s="77" t="s">
        <v>47</v>
      </c>
      <c r="B58" s="32" t="s">
        <v>48</v>
      </c>
      <c r="C58" s="50"/>
      <c r="D58" s="50"/>
      <c r="E58" s="50"/>
      <c r="F58" s="91"/>
      <c r="G58" s="91"/>
      <c r="H58" s="92"/>
      <c r="I58" s="100" t="s">
        <v>49</v>
      </c>
    </row>
    <row r="59" spans="1:11" ht="24.75" customHeight="1">
      <c r="A59" s="80"/>
      <c r="B59" s="55" t="s">
        <v>18</v>
      </c>
      <c r="C59" s="56"/>
      <c r="D59" s="56"/>
      <c r="E59" s="56"/>
      <c r="F59" s="63"/>
      <c r="G59" s="63"/>
      <c r="H59" s="81"/>
      <c r="I59" s="101"/>
    </row>
    <row r="60" spans="1:11" ht="24.75" customHeight="1">
      <c r="A60" s="80"/>
      <c r="B60" s="55" t="s">
        <v>19</v>
      </c>
      <c r="C60" s="56"/>
      <c r="D60" s="56"/>
      <c r="E60" s="56"/>
      <c r="F60" s="63"/>
      <c r="G60" s="63"/>
      <c r="H60" s="81">
        <v>2219</v>
      </c>
      <c r="I60" s="101"/>
    </row>
    <row r="61" spans="1:11" ht="27.75" customHeight="1">
      <c r="A61" s="80"/>
      <c r="B61" s="61" t="s">
        <v>29</v>
      </c>
      <c r="C61" s="56">
        <v>2632518</v>
      </c>
      <c r="D61" s="56">
        <v>2346000</v>
      </c>
      <c r="E61" s="56">
        <f>F61-C61</f>
        <v>0</v>
      </c>
      <c r="F61" s="56">
        <v>2632518</v>
      </c>
      <c r="G61" s="56">
        <v>2280187</v>
      </c>
      <c r="H61" s="81"/>
      <c r="I61" s="101"/>
    </row>
    <row r="62" spans="1:11" ht="30.75" customHeight="1">
      <c r="A62" s="80"/>
      <c r="B62" s="61" t="s">
        <v>33</v>
      </c>
      <c r="C62" s="56">
        <v>46562</v>
      </c>
      <c r="D62" s="56">
        <v>4000</v>
      </c>
      <c r="E62" s="56">
        <f t="shared" ref="E62:E65" si="8">F62-C62</f>
        <v>0</v>
      </c>
      <c r="F62" s="56">
        <v>46562</v>
      </c>
      <c r="G62" s="56">
        <v>2800</v>
      </c>
      <c r="H62" s="83"/>
      <c r="I62" s="101"/>
    </row>
    <row r="63" spans="1:11" ht="27.75" customHeight="1">
      <c r="A63" s="80"/>
      <c r="B63" s="61" t="s">
        <v>35</v>
      </c>
      <c r="C63" s="56">
        <v>11699</v>
      </c>
      <c r="D63" s="56">
        <v>0</v>
      </c>
      <c r="E63" s="56">
        <f t="shared" si="8"/>
        <v>6888</v>
      </c>
      <c r="F63" s="56">
        <v>18587</v>
      </c>
      <c r="G63" s="56">
        <v>0</v>
      </c>
      <c r="H63" s="83"/>
      <c r="I63" s="101"/>
    </row>
    <row r="64" spans="1:11" ht="33.75" customHeight="1">
      <c r="A64" s="80"/>
      <c r="B64" s="61" t="s">
        <v>37</v>
      </c>
      <c r="C64" s="56">
        <v>560870</v>
      </c>
      <c r="D64" s="56">
        <v>0</v>
      </c>
      <c r="E64" s="56">
        <f t="shared" si="8"/>
        <v>36656</v>
      </c>
      <c r="F64" s="56">
        <v>597526</v>
      </c>
      <c r="G64" s="56">
        <v>0</v>
      </c>
      <c r="H64" s="83"/>
      <c r="I64" s="101"/>
    </row>
    <row r="65" spans="1:11" ht="27.75" customHeight="1" thickBot="1">
      <c r="A65" s="80"/>
      <c r="B65" s="69" t="s">
        <v>38</v>
      </c>
      <c r="C65" s="70">
        <v>2958</v>
      </c>
      <c r="D65" s="70">
        <v>0</v>
      </c>
      <c r="E65" s="56">
        <f t="shared" si="8"/>
        <v>0</v>
      </c>
      <c r="F65" s="70">
        <v>2958</v>
      </c>
      <c r="G65" s="70">
        <v>0</v>
      </c>
      <c r="H65" s="96"/>
      <c r="I65" s="101"/>
    </row>
    <row r="66" spans="1:11" ht="27.75" customHeight="1" thickBot="1">
      <c r="A66" s="102"/>
      <c r="B66" s="45" t="s">
        <v>15</v>
      </c>
      <c r="C66" s="103">
        <f t="shared" ref="C66:H66" si="9">SUM(C58:C65)</f>
        <v>3254607</v>
      </c>
      <c r="D66" s="103">
        <f t="shared" si="9"/>
        <v>2350000</v>
      </c>
      <c r="E66" s="103">
        <f t="shared" si="9"/>
        <v>43544</v>
      </c>
      <c r="F66" s="103">
        <f t="shared" si="9"/>
        <v>3298151</v>
      </c>
      <c r="G66" s="103">
        <f t="shared" si="9"/>
        <v>2282987</v>
      </c>
      <c r="H66" s="98">
        <f t="shared" si="9"/>
        <v>2219</v>
      </c>
      <c r="I66" s="104"/>
      <c r="K66" s="90">
        <f>C66+E66-F66</f>
        <v>0</v>
      </c>
    </row>
    <row r="67" spans="1:11" ht="27.75" customHeight="1">
      <c r="A67" s="77" t="s">
        <v>50</v>
      </c>
      <c r="B67" s="32" t="s">
        <v>51</v>
      </c>
      <c r="C67" s="50"/>
      <c r="D67" s="50"/>
      <c r="E67" s="50"/>
      <c r="F67" s="50"/>
      <c r="G67" s="50"/>
      <c r="H67" s="105"/>
      <c r="I67" s="100" t="s">
        <v>52</v>
      </c>
    </row>
    <row r="68" spans="1:11" ht="27.75" customHeight="1">
      <c r="A68" s="80"/>
      <c r="B68" s="55" t="s">
        <v>18</v>
      </c>
      <c r="C68" s="56"/>
      <c r="D68" s="56"/>
      <c r="E68" s="56"/>
      <c r="F68" s="56"/>
      <c r="G68" s="56"/>
      <c r="H68" s="106">
        <v>20774</v>
      </c>
      <c r="I68" s="107"/>
    </row>
    <row r="69" spans="1:11" ht="27.75" customHeight="1">
      <c r="A69" s="80"/>
      <c r="B69" s="55" t="s">
        <v>19</v>
      </c>
      <c r="C69" s="56"/>
      <c r="D69" s="56"/>
      <c r="E69" s="56"/>
      <c r="F69" s="56"/>
      <c r="G69" s="56"/>
      <c r="H69" s="106">
        <v>6385</v>
      </c>
      <c r="I69" s="107"/>
    </row>
    <row r="70" spans="1:11" ht="27.75" customHeight="1">
      <c r="A70" s="80"/>
      <c r="B70" s="61" t="s">
        <v>29</v>
      </c>
      <c r="C70" s="56">
        <v>11970358</v>
      </c>
      <c r="D70" s="56">
        <v>7253083</v>
      </c>
      <c r="E70" s="56">
        <f>F70-C70</f>
        <v>144818</v>
      </c>
      <c r="F70" s="56">
        <v>12115176</v>
      </c>
      <c r="G70" s="56">
        <v>7107258</v>
      </c>
      <c r="H70" s="108"/>
      <c r="I70" s="107"/>
    </row>
    <row r="71" spans="1:11" ht="27.75" customHeight="1">
      <c r="A71" s="80"/>
      <c r="B71" s="61" t="s">
        <v>30</v>
      </c>
      <c r="C71" s="56">
        <v>1495933</v>
      </c>
      <c r="D71" s="56">
        <v>1203871</v>
      </c>
      <c r="E71" s="56">
        <f t="shared" ref="E71:E78" si="10">F71-C71</f>
        <v>0</v>
      </c>
      <c r="F71" s="56">
        <v>1495933</v>
      </c>
      <c r="G71" s="56">
        <v>1164531</v>
      </c>
      <c r="H71" s="81"/>
      <c r="I71" s="107"/>
    </row>
    <row r="72" spans="1:11" ht="27.75" customHeight="1">
      <c r="A72" s="80"/>
      <c r="B72" s="61" t="s">
        <v>32</v>
      </c>
      <c r="C72" s="56"/>
      <c r="D72" s="56">
        <v>0</v>
      </c>
      <c r="E72" s="56">
        <f t="shared" si="10"/>
        <v>0</v>
      </c>
      <c r="F72" s="56">
        <v>0</v>
      </c>
      <c r="G72" s="56">
        <v>0</v>
      </c>
      <c r="H72" s="81"/>
      <c r="I72" s="107"/>
    </row>
    <row r="73" spans="1:11" ht="27.75" customHeight="1">
      <c r="A73" s="80"/>
      <c r="B73" s="61" t="s">
        <v>33</v>
      </c>
      <c r="C73" s="56">
        <v>1242385</v>
      </c>
      <c r="D73" s="56">
        <v>2255</v>
      </c>
      <c r="E73" s="56">
        <f t="shared" si="10"/>
        <v>121370</v>
      </c>
      <c r="F73" s="56">
        <v>1363755</v>
      </c>
      <c r="G73" s="56">
        <v>636</v>
      </c>
      <c r="H73" s="81"/>
      <c r="I73" s="107"/>
    </row>
    <row r="74" spans="1:11" ht="27.75" customHeight="1">
      <c r="A74" s="80"/>
      <c r="B74" s="61" t="s">
        <v>34</v>
      </c>
      <c r="C74" s="56">
        <v>462985</v>
      </c>
      <c r="D74" s="56">
        <v>0</v>
      </c>
      <c r="E74" s="56">
        <f t="shared" si="10"/>
        <v>0</v>
      </c>
      <c r="F74" s="56">
        <v>462985</v>
      </c>
      <c r="G74" s="56">
        <v>0</v>
      </c>
      <c r="H74" s="81"/>
      <c r="I74" s="107"/>
    </row>
    <row r="75" spans="1:11" ht="27.75" customHeight="1">
      <c r="A75" s="80"/>
      <c r="B75" s="61" t="s">
        <v>35</v>
      </c>
      <c r="C75" s="56">
        <v>543741</v>
      </c>
      <c r="D75" s="56">
        <v>6834</v>
      </c>
      <c r="E75" s="56">
        <f t="shared" si="10"/>
        <v>94310</v>
      </c>
      <c r="F75" s="56">
        <v>638051</v>
      </c>
      <c r="G75" s="56">
        <v>45347</v>
      </c>
      <c r="H75" s="81"/>
      <c r="I75" s="107"/>
    </row>
    <row r="76" spans="1:11" ht="27.75" customHeight="1">
      <c r="A76" s="80"/>
      <c r="B76" s="61" t="s">
        <v>36</v>
      </c>
      <c r="C76" s="56">
        <v>816070</v>
      </c>
      <c r="D76" s="56">
        <v>0</v>
      </c>
      <c r="E76" s="56">
        <f t="shared" si="10"/>
        <v>43607</v>
      </c>
      <c r="F76" s="56">
        <v>859677</v>
      </c>
      <c r="G76" s="56">
        <v>0</v>
      </c>
      <c r="H76" s="81"/>
      <c r="I76" s="107"/>
    </row>
    <row r="77" spans="1:11" ht="27.75" customHeight="1">
      <c r="A77" s="80"/>
      <c r="B77" s="61" t="s">
        <v>37</v>
      </c>
      <c r="C77" s="56">
        <v>2882353</v>
      </c>
      <c r="D77" s="56">
        <v>372101</v>
      </c>
      <c r="E77" s="56">
        <f t="shared" si="10"/>
        <v>-76495</v>
      </c>
      <c r="F77" s="56">
        <v>2805858</v>
      </c>
      <c r="G77" s="56">
        <v>314064</v>
      </c>
      <c r="H77" s="81"/>
      <c r="I77" s="107"/>
    </row>
    <row r="78" spans="1:11" ht="27.75" customHeight="1" thickBot="1">
      <c r="A78" s="80"/>
      <c r="B78" s="69" t="s">
        <v>38</v>
      </c>
      <c r="C78" s="70">
        <v>78590</v>
      </c>
      <c r="D78" s="70">
        <v>0</v>
      </c>
      <c r="E78" s="56">
        <f t="shared" si="10"/>
        <v>7528</v>
      </c>
      <c r="F78" s="70">
        <v>86118</v>
      </c>
      <c r="G78" s="70">
        <v>0</v>
      </c>
      <c r="H78" s="109"/>
      <c r="I78" s="107"/>
    </row>
    <row r="79" spans="1:11" ht="27.75" customHeight="1" thickBot="1">
      <c r="A79" s="102"/>
      <c r="B79" s="73" t="s">
        <v>15</v>
      </c>
      <c r="C79" s="74">
        <f t="shared" ref="C79:H79" si="11">SUM(C68:C78)</f>
        <v>19492415</v>
      </c>
      <c r="D79" s="74">
        <f t="shared" si="11"/>
        <v>8838144</v>
      </c>
      <c r="E79" s="74">
        <f t="shared" si="11"/>
        <v>335138</v>
      </c>
      <c r="F79" s="74">
        <f t="shared" si="11"/>
        <v>19827553</v>
      </c>
      <c r="G79" s="74">
        <f t="shared" si="11"/>
        <v>8631836</v>
      </c>
      <c r="H79" s="110">
        <f t="shared" si="11"/>
        <v>27159</v>
      </c>
      <c r="I79" s="111"/>
      <c r="K79" s="90">
        <f>C79+E79-F79</f>
        <v>0</v>
      </c>
    </row>
    <row r="80" spans="1:11" s="113" customFormat="1" ht="39" customHeight="1" thickBot="1">
      <c r="A80" s="102"/>
      <c r="B80" s="45" t="s">
        <v>53</v>
      </c>
      <c r="C80" s="46">
        <f>C45+C57+C66+C79</f>
        <v>30459306</v>
      </c>
      <c r="D80" s="46">
        <f>D45+D57+D66+D79</f>
        <v>14591748</v>
      </c>
      <c r="E80" s="46">
        <f t="shared" ref="E80:H80" si="12">E45+E57+E66+E79</f>
        <v>552113</v>
      </c>
      <c r="F80" s="46">
        <f t="shared" si="12"/>
        <v>31011419</v>
      </c>
      <c r="G80" s="46">
        <f t="shared" si="12"/>
        <v>14164762</v>
      </c>
      <c r="H80" s="88">
        <f t="shared" si="12"/>
        <v>39778</v>
      </c>
      <c r="I80" s="112"/>
    </row>
    <row r="81" spans="1:9" ht="26.25" customHeight="1">
      <c r="A81" s="77" t="s">
        <v>54</v>
      </c>
      <c r="B81" s="32" t="s">
        <v>55</v>
      </c>
      <c r="C81" s="50"/>
      <c r="D81" s="50"/>
      <c r="E81" s="50"/>
      <c r="F81" s="51"/>
      <c r="G81" s="51"/>
      <c r="H81" s="114"/>
      <c r="I81" s="115" t="s">
        <v>56</v>
      </c>
    </row>
    <row r="82" spans="1:9" ht="19.5" customHeight="1">
      <c r="A82" s="80"/>
      <c r="B82" s="55" t="s">
        <v>18</v>
      </c>
      <c r="C82" s="56"/>
      <c r="D82" s="56"/>
      <c r="E82" s="56"/>
      <c r="F82" s="57"/>
      <c r="G82" s="57"/>
      <c r="H82" s="116">
        <v>0</v>
      </c>
      <c r="I82" s="117"/>
    </row>
    <row r="83" spans="1:9" ht="18.75" customHeight="1">
      <c r="A83" s="80"/>
      <c r="B83" s="55" t="s">
        <v>19</v>
      </c>
      <c r="C83" s="56"/>
      <c r="D83" s="56"/>
      <c r="E83" s="56"/>
      <c r="F83" s="57"/>
      <c r="G83" s="57"/>
      <c r="H83" s="116">
        <v>3370</v>
      </c>
      <c r="I83" s="117"/>
    </row>
    <row r="84" spans="1:9" ht="26.25" customHeight="1">
      <c r="A84" s="80"/>
      <c r="B84" s="61" t="s">
        <v>42</v>
      </c>
      <c r="C84" s="118">
        <v>955672</v>
      </c>
      <c r="D84" s="118">
        <v>955672</v>
      </c>
      <c r="E84" s="56">
        <f t="shared" ref="E84:E92" si="13">F84-C84</f>
        <v>0</v>
      </c>
      <c r="F84" s="118">
        <v>955672</v>
      </c>
      <c r="G84" s="118">
        <v>955672</v>
      </c>
      <c r="H84" s="119"/>
      <c r="I84" s="117"/>
    </row>
    <row r="85" spans="1:9" ht="27.75" customHeight="1">
      <c r="A85" s="80"/>
      <c r="B85" s="61" t="s">
        <v>29</v>
      </c>
      <c r="C85" s="118">
        <v>2168940</v>
      </c>
      <c r="D85" s="118">
        <v>1424129</v>
      </c>
      <c r="E85" s="56">
        <f t="shared" si="13"/>
        <v>0</v>
      </c>
      <c r="F85" s="118">
        <v>2168940</v>
      </c>
      <c r="G85" s="118">
        <v>1369906</v>
      </c>
      <c r="H85" s="119"/>
      <c r="I85" s="117"/>
    </row>
    <row r="86" spans="1:9" ht="24.75" customHeight="1">
      <c r="A86" s="80"/>
      <c r="B86" s="61" t="s">
        <v>32</v>
      </c>
      <c r="C86" s="118">
        <v>175537</v>
      </c>
      <c r="D86" s="118">
        <v>0</v>
      </c>
      <c r="E86" s="56">
        <f t="shared" si="13"/>
        <v>0</v>
      </c>
      <c r="F86" s="118">
        <v>175537</v>
      </c>
      <c r="G86" s="118">
        <v>0</v>
      </c>
      <c r="H86" s="119"/>
      <c r="I86" s="117"/>
    </row>
    <row r="87" spans="1:9" ht="26.25" customHeight="1">
      <c r="A87" s="80"/>
      <c r="B87" s="61" t="s">
        <v>33</v>
      </c>
      <c r="C87" s="118">
        <v>58280</v>
      </c>
      <c r="D87" s="118">
        <v>0</v>
      </c>
      <c r="E87" s="56">
        <f>F87-C87</f>
        <v>0</v>
      </c>
      <c r="F87" s="118">
        <v>58280</v>
      </c>
      <c r="G87" s="118">
        <v>0</v>
      </c>
      <c r="H87" s="119"/>
      <c r="I87" s="117"/>
    </row>
    <row r="88" spans="1:9" ht="26.25" customHeight="1">
      <c r="A88" s="80"/>
      <c r="B88" s="61" t="s">
        <v>34</v>
      </c>
      <c r="C88" s="118">
        <v>51968</v>
      </c>
      <c r="D88" s="118">
        <v>23562</v>
      </c>
      <c r="E88" s="56">
        <f t="shared" si="13"/>
        <v>0</v>
      </c>
      <c r="F88" s="118">
        <v>51968</v>
      </c>
      <c r="G88" s="118">
        <v>17875</v>
      </c>
      <c r="H88" s="119"/>
      <c r="I88" s="117"/>
    </row>
    <row r="89" spans="1:9" ht="22.5" customHeight="1">
      <c r="A89" s="80"/>
      <c r="B89" s="61" t="s">
        <v>35</v>
      </c>
      <c r="C89" s="118">
        <v>523866</v>
      </c>
      <c r="D89" s="118">
        <v>2775</v>
      </c>
      <c r="E89" s="56">
        <f t="shared" si="13"/>
        <v>0</v>
      </c>
      <c r="F89" s="118">
        <v>523866</v>
      </c>
      <c r="G89" s="118">
        <v>1200</v>
      </c>
      <c r="H89" s="119"/>
      <c r="I89" s="117"/>
    </row>
    <row r="90" spans="1:9" ht="24.75" customHeight="1">
      <c r="A90" s="80"/>
      <c r="B90" s="61" t="s">
        <v>36</v>
      </c>
      <c r="C90" s="118">
        <v>116355</v>
      </c>
      <c r="D90" s="118">
        <v>41109</v>
      </c>
      <c r="E90" s="56">
        <f t="shared" si="13"/>
        <v>0</v>
      </c>
      <c r="F90" s="118">
        <v>116355</v>
      </c>
      <c r="G90" s="118">
        <v>20265</v>
      </c>
      <c r="H90" s="119" t="s">
        <v>57</v>
      </c>
      <c r="I90" s="117"/>
    </row>
    <row r="91" spans="1:9" ht="24.75" customHeight="1">
      <c r="A91" s="80"/>
      <c r="B91" s="61" t="s">
        <v>37</v>
      </c>
      <c r="C91" s="118">
        <v>932341</v>
      </c>
      <c r="D91" s="118">
        <v>0</v>
      </c>
      <c r="E91" s="56">
        <f>F91-C91</f>
        <v>90028</v>
      </c>
      <c r="F91" s="118">
        <v>1022369</v>
      </c>
      <c r="G91" s="118">
        <v>9770</v>
      </c>
      <c r="H91" s="119"/>
      <c r="I91" s="117"/>
    </row>
    <row r="92" spans="1:9" ht="23.25" customHeight="1" thickBot="1">
      <c r="A92" s="95"/>
      <c r="B92" s="38" t="s">
        <v>38</v>
      </c>
      <c r="C92" s="120">
        <v>12504</v>
      </c>
      <c r="D92" s="120">
        <v>0</v>
      </c>
      <c r="E92" s="56">
        <f t="shared" si="13"/>
        <v>0</v>
      </c>
      <c r="F92" s="120">
        <v>12504</v>
      </c>
      <c r="G92" s="120">
        <v>0</v>
      </c>
      <c r="H92" s="121"/>
      <c r="I92" s="117"/>
    </row>
    <row r="93" spans="1:9" s="124" customFormat="1" ht="26.25" customHeight="1" thickBot="1">
      <c r="A93" s="87"/>
      <c r="B93" s="45" t="s">
        <v>15</v>
      </c>
      <c r="C93" s="88">
        <f>SUM(C84:C92)</f>
        <v>4995463</v>
      </c>
      <c r="D93" s="88">
        <f>SUM(D84:D92)</f>
        <v>2447247</v>
      </c>
      <c r="E93" s="88">
        <f t="shared" ref="E93" si="14">SUM(E84:E92)</f>
        <v>90028</v>
      </c>
      <c r="F93" s="88">
        <f>SUM(F84:F92)</f>
        <v>5085491</v>
      </c>
      <c r="G93" s="88">
        <f>SUM(G84:G92)</f>
        <v>2374688</v>
      </c>
      <c r="H93" s="122">
        <f>SUM(H82:H92)</f>
        <v>3370</v>
      </c>
      <c r="I93" s="123"/>
    </row>
    <row r="94" spans="1:9" ht="26.25" customHeight="1">
      <c r="A94" s="77" t="s">
        <v>58</v>
      </c>
      <c r="B94" s="125" t="s">
        <v>59</v>
      </c>
      <c r="C94" s="50"/>
      <c r="D94" s="50"/>
      <c r="E94" s="50"/>
      <c r="F94" s="91"/>
      <c r="G94" s="91"/>
      <c r="H94" s="126"/>
      <c r="I94" s="127" t="s">
        <v>60</v>
      </c>
    </row>
    <row r="95" spans="1:9" ht="20.25" customHeight="1">
      <c r="A95" s="80"/>
      <c r="B95" s="55" t="s">
        <v>18</v>
      </c>
      <c r="C95" s="56"/>
      <c r="D95" s="56"/>
      <c r="E95" s="56"/>
      <c r="F95" s="63"/>
      <c r="G95" s="63"/>
      <c r="H95" s="128" t="s">
        <v>61</v>
      </c>
      <c r="I95" s="129"/>
    </row>
    <row r="96" spans="1:9" ht="19.5" customHeight="1">
      <c r="A96" s="80"/>
      <c r="B96" s="55" t="s">
        <v>19</v>
      </c>
      <c r="C96" s="56"/>
      <c r="D96" s="56"/>
      <c r="E96" s="56"/>
      <c r="F96" s="63"/>
      <c r="G96" s="63"/>
      <c r="H96" s="128">
        <v>3126</v>
      </c>
      <c r="I96" s="129"/>
    </row>
    <row r="97" spans="1:9" ht="24.75" customHeight="1">
      <c r="A97" s="80"/>
      <c r="B97" s="61" t="s">
        <v>42</v>
      </c>
      <c r="C97" s="56">
        <v>389592</v>
      </c>
      <c r="D97" s="56">
        <v>389592</v>
      </c>
      <c r="E97" s="56">
        <f>F97-C97</f>
        <v>0</v>
      </c>
      <c r="F97" s="56">
        <v>389592</v>
      </c>
      <c r="G97" s="56">
        <v>389592</v>
      </c>
      <c r="H97" s="128"/>
      <c r="I97" s="129"/>
    </row>
    <row r="98" spans="1:9" ht="23.25" customHeight="1">
      <c r="A98" s="80"/>
      <c r="B98" s="61" t="s">
        <v>29</v>
      </c>
      <c r="C98" s="56">
        <v>1559354</v>
      </c>
      <c r="D98" s="56">
        <v>1062757</v>
      </c>
      <c r="E98" s="56">
        <f>F98-C98</f>
        <v>0</v>
      </c>
      <c r="F98" s="56">
        <v>1559354</v>
      </c>
      <c r="G98" s="56">
        <v>1023773</v>
      </c>
      <c r="H98" s="128"/>
      <c r="I98" s="129"/>
    </row>
    <row r="99" spans="1:9" ht="23.25" customHeight="1">
      <c r="A99" s="80"/>
      <c r="B99" s="61" t="s">
        <v>30</v>
      </c>
      <c r="C99" s="56">
        <v>164371</v>
      </c>
      <c r="D99" s="56">
        <v>33233</v>
      </c>
      <c r="E99" s="56">
        <f t="shared" ref="E99:E106" si="15">F99-C99</f>
        <v>0</v>
      </c>
      <c r="F99" s="56">
        <v>164371</v>
      </c>
      <c r="G99" s="56">
        <v>31426</v>
      </c>
      <c r="H99" s="128"/>
      <c r="I99" s="129"/>
    </row>
    <row r="100" spans="1:9" ht="21.75" customHeight="1">
      <c r="A100" s="80"/>
      <c r="B100" s="61" t="s">
        <v>32</v>
      </c>
      <c r="C100" s="56">
        <v>0</v>
      </c>
      <c r="D100" s="56">
        <v>0</v>
      </c>
      <c r="E100" s="56">
        <f t="shared" si="15"/>
        <v>0</v>
      </c>
      <c r="F100" s="56">
        <v>0</v>
      </c>
      <c r="G100" s="56">
        <v>0</v>
      </c>
      <c r="H100" s="128"/>
      <c r="I100" s="129"/>
    </row>
    <row r="101" spans="1:9" ht="27.75" customHeight="1">
      <c r="A101" s="80"/>
      <c r="B101" s="61" t="s">
        <v>33</v>
      </c>
      <c r="C101" s="56">
        <v>592302</v>
      </c>
      <c r="D101" s="56">
        <v>94232</v>
      </c>
      <c r="E101" s="56">
        <f t="shared" si="15"/>
        <v>0</v>
      </c>
      <c r="F101" s="56">
        <v>592302</v>
      </c>
      <c r="G101" s="56">
        <v>11779</v>
      </c>
      <c r="H101" s="128"/>
      <c r="I101" s="129"/>
    </row>
    <row r="102" spans="1:9" ht="24.75" customHeight="1">
      <c r="A102" s="80"/>
      <c r="B102" s="61" t="s">
        <v>34</v>
      </c>
      <c r="C102" s="56">
        <v>0</v>
      </c>
      <c r="D102" s="56">
        <v>0</v>
      </c>
      <c r="E102" s="56">
        <f t="shared" si="15"/>
        <v>0</v>
      </c>
      <c r="F102" s="56">
        <v>0</v>
      </c>
      <c r="G102" s="56">
        <v>0</v>
      </c>
      <c r="H102" s="128"/>
      <c r="I102" s="129"/>
    </row>
    <row r="103" spans="1:9" ht="23.25" customHeight="1">
      <c r="A103" s="80"/>
      <c r="B103" s="61" t="s">
        <v>35</v>
      </c>
      <c r="C103" s="56">
        <v>203753</v>
      </c>
      <c r="D103" s="56">
        <v>92126</v>
      </c>
      <c r="E103" s="56">
        <f t="shared" si="15"/>
        <v>0</v>
      </c>
      <c r="F103" s="56">
        <v>203753</v>
      </c>
      <c r="G103" s="56">
        <v>74285</v>
      </c>
      <c r="H103" s="128"/>
      <c r="I103" s="129"/>
    </row>
    <row r="104" spans="1:9" ht="27.75" customHeight="1">
      <c r="A104" s="80"/>
      <c r="B104" s="61" t="s">
        <v>36</v>
      </c>
      <c r="C104" s="56">
        <v>295100</v>
      </c>
      <c r="D104" s="56">
        <v>66556</v>
      </c>
      <c r="E104" s="56">
        <f t="shared" si="15"/>
        <v>0</v>
      </c>
      <c r="F104" s="56">
        <v>295100</v>
      </c>
      <c r="G104" s="56">
        <v>42354</v>
      </c>
      <c r="H104" s="128"/>
      <c r="I104" s="129"/>
    </row>
    <row r="105" spans="1:9" ht="33.75" customHeight="1">
      <c r="A105" s="80"/>
      <c r="B105" s="61" t="s">
        <v>37</v>
      </c>
      <c r="C105" s="56">
        <v>608626</v>
      </c>
      <c r="D105" s="56">
        <v>12987</v>
      </c>
      <c r="E105" s="64">
        <f t="shared" si="15"/>
        <v>60465</v>
      </c>
      <c r="F105" s="64">
        <v>669091</v>
      </c>
      <c r="G105" s="64">
        <v>8700</v>
      </c>
      <c r="H105" s="130"/>
      <c r="I105" s="131"/>
    </row>
    <row r="106" spans="1:9" ht="27.75" customHeight="1" thickBot="1">
      <c r="A106" s="80"/>
      <c r="B106" s="69" t="s">
        <v>38</v>
      </c>
      <c r="C106" s="70">
        <v>7807</v>
      </c>
      <c r="D106" s="70">
        <v>0</v>
      </c>
      <c r="E106" s="64">
        <f t="shared" si="15"/>
        <v>0</v>
      </c>
      <c r="F106" s="132">
        <v>7807</v>
      </c>
      <c r="G106" s="132">
        <v>0</v>
      </c>
      <c r="H106" s="133"/>
      <c r="I106" s="134"/>
    </row>
    <row r="107" spans="1:9" ht="27.75" customHeight="1" thickBot="1">
      <c r="A107" s="102"/>
      <c r="B107" s="45" t="s">
        <v>15</v>
      </c>
      <c r="C107" s="88">
        <f t="shared" ref="C107:H107" si="16">SUM(C94:C106)</f>
        <v>3820905</v>
      </c>
      <c r="D107" s="88">
        <f t="shared" si="16"/>
        <v>1751483</v>
      </c>
      <c r="E107" s="135">
        <f t="shared" si="16"/>
        <v>60465</v>
      </c>
      <c r="F107" s="135">
        <f t="shared" si="16"/>
        <v>3881370</v>
      </c>
      <c r="G107" s="135">
        <f t="shared" si="16"/>
        <v>1581909</v>
      </c>
      <c r="H107" s="136">
        <f t="shared" si="16"/>
        <v>3126</v>
      </c>
      <c r="I107" s="137"/>
    </row>
    <row r="108" spans="1:9" ht="18.75" customHeight="1">
      <c r="A108" s="77" t="s">
        <v>62</v>
      </c>
      <c r="B108" s="125" t="s">
        <v>63</v>
      </c>
      <c r="C108" s="50"/>
      <c r="D108" s="50"/>
      <c r="E108" s="50"/>
      <c r="F108" s="51"/>
      <c r="G108" s="51"/>
      <c r="H108" s="114"/>
      <c r="I108" s="138" t="s">
        <v>64</v>
      </c>
    </row>
    <row r="109" spans="1:9" ht="18.75" customHeight="1">
      <c r="A109" s="80"/>
      <c r="B109" s="55" t="s">
        <v>18</v>
      </c>
      <c r="C109" s="56"/>
      <c r="D109" s="56"/>
      <c r="E109" s="56"/>
      <c r="F109" s="139"/>
      <c r="G109" s="139"/>
      <c r="H109" s="140">
        <v>51467</v>
      </c>
      <c r="I109" s="101"/>
    </row>
    <row r="110" spans="1:9" ht="18.75" customHeight="1">
      <c r="A110" s="80"/>
      <c r="B110" s="55" t="s">
        <v>19</v>
      </c>
      <c r="C110" s="56"/>
      <c r="D110" s="56"/>
      <c r="E110" s="56"/>
      <c r="F110" s="139" t="s">
        <v>61</v>
      </c>
      <c r="G110" s="139"/>
      <c r="H110" s="140">
        <v>4594</v>
      </c>
      <c r="I110" s="101"/>
    </row>
    <row r="111" spans="1:9" ht="18.75" customHeight="1">
      <c r="A111" s="80"/>
      <c r="B111" s="61" t="s">
        <v>42</v>
      </c>
      <c r="C111" s="56">
        <v>17163</v>
      </c>
      <c r="D111" s="56">
        <v>17163</v>
      </c>
      <c r="E111" s="57">
        <f t="shared" ref="E111:E120" si="17">F111-C111</f>
        <v>0</v>
      </c>
      <c r="F111" s="56">
        <v>17163</v>
      </c>
      <c r="G111" s="56">
        <v>17163</v>
      </c>
      <c r="H111" s="140"/>
      <c r="I111" s="101"/>
    </row>
    <row r="112" spans="1:9" ht="18.75" customHeight="1">
      <c r="A112" s="80"/>
      <c r="B112" s="61" t="s">
        <v>29</v>
      </c>
      <c r="C112" s="56">
        <v>6569866</v>
      </c>
      <c r="D112" s="56">
        <v>4856237</v>
      </c>
      <c r="E112" s="57">
        <f t="shared" si="17"/>
        <v>3670654</v>
      </c>
      <c r="F112" s="56">
        <v>10240520</v>
      </c>
      <c r="G112" s="56">
        <v>8413269</v>
      </c>
      <c r="H112" s="140"/>
      <c r="I112" s="101"/>
    </row>
    <row r="113" spans="1:9" ht="18.75" customHeight="1">
      <c r="A113" s="80"/>
      <c r="B113" s="61" t="s">
        <v>30</v>
      </c>
      <c r="C113" s="56">
        <v>56553</v>
      </c>
      <c r="D113" s="56">
        <v>32409</v>
      </c>
      <c r="E113" s="57">
        <f t="shared" si="17"/>
        <v>0</v>
      </c>
      <c r="F113" s="56">
        <v>56553</v>
      </c>
      <c r="G113" s="56">
        <v>30235</v>
      </c>
      <c r="H113" s="140"/>
      <c r="I113" s="101"/>
    </row>
    <row r="114" spans="1:9" ht="18.75" customHeight="1">
      <c r="A114" s="80"/>
      <c r="B114" s="61" t="s">
        <v>32</v>
      </c>
      <c r="C114" s="56">
        <v>786242</v>
      </c>
      <c r="D114" s="56">
        <v>165905</v>
      </c>
      <c r="E114" s="57">
        <f t="shared" si="17"/>
        <v>0</v>
      </c>
      <c r="F114" s="56">
        <v>786242</v>
      </c>
      <c r="G114" s="56">
        <v>116661</v>
      </c>
      <c r="H114" s="140"/>
      <c r="I114" s="101"/>
    </row>
    <row r="115" spans="1:9" ht="26.25" customHeight="1">
      <c r="A115" s="80"/>
      <c r="B115" s="61" t="s">
        <v>33</v>
      </c>
      <c r="C115" s="56">
        <v>10579</v>
      </c>
      <c r="D115" s="56">
        <v>3441</v>
      </c>
      <c r="E115" s="57">
        <f t="shared" si="17"/>
        <v>0</v>
      </c>
      <c r="F115" s="56">
        <v>10579</v>
      </c>
      <c r="G115" s="56">
        <v>2509</v>
      </c>
      <c r="H115" s="140"/>
      <c r="I115" s="101"/>
    </row>
    <row r="116" spans="1:9" ht="18.75" customHeight="1">
      <c r="A116" s="80"/>
      <c r="B116" s="61" t="s">
        <v>34</v>
      </c>
      <c r="C116" s="56">
        <v>94997</v>
      </c>
      <c r="D116" s="56">
        <v>57994</v>
      </c>
      <c r="E116" s="57">
        <f t="shared" si="17"/>
        <v>0</v>
      </c>
      <c r="F116" s="56">
        <v>94997</v>
      </c>
      <c r="G116" s="56">
        <v>46937</v>
      </c>
      <c r="H116" s="140"/>
      <c r="I116" s="101"/>
    </row>
    <row r="117" spans="1:9" ht="18.75" customHeight="1">
      <c r="A117" s="80"/>
      <c r="B117" s="61" t="s">
        <v>35</v>
      </c>
      <c r="C117" s="56">
        <v>575622</v>
      </c>
      <c r="D117" s="56">
        <v>72845</v>
      </c>
      <c r="E117" s="57">
        <f>F117-C117</f>
        <v>0</v>
      </c>
      <c r="F117" s="56">
        <v>575622</v>
      </c>
      <c r="G117" s="56">
        <v>24172</v>
      </c>
      <c r="H117" s="140"/>
      <c r="I117" s="101"/>
    </row>
    <row r="118" spans="1:9" ht="18.75" customHeight="1">
      <c r="A118" s="80"/>
      <c r="B118" s="61" t="s">
        <v>36</v>
      </c>
      <c r="C118" s="56">
        <v>234639</v>
      </c>
      <c r="D118" s="56">
        <v>31507</v>
      </c>
      <c r="E118" s="57">
        <f t="shared" si="17"/>
        <v>0</v>
      </c>
      <c r="F118" s="56">
        <v>234639</v>
      </c>
      <c r="G118" s="56">
        <v>9267</v>
      </c>
      <c r="H118" s="140"/>
      <c r="I118" s="101"/>
    </row>
    <row r="119" spans="1:9" ht="23.25" customHeight="1">
      <c r="A119" s="80"/>
      <c r="B119" s="61" t="s">
        <v>37</v>
      </c>
      <c r="C119" s="56">
        <v>888687</v>
      </c>
      <c r="D119" s="56">
        <v>3908</v>
      </c>
      <c r="E119" s="57">
        <f t="shared" si="17"/>
        <v>112454</v>
      </c>
      <c r="F119" s="56">
        <v>1001141</v>
      </c>
      <c r="G119" s="56">
        <v>12355</v>
      </c>
      <c r="H119" s="140"/>
      <c r="I119" s="101"/>
    </row>
    <row r="120" spans="1:9" ht="18.75" customHeight="1" thickBot="1">
      <c r="A120" s="80"/>
      <c r="B120" s="69" t="s">
        <v>38</v>
      </c>
      <c r="C120" s="56">
        <v>0</v>
      </c>
      <c r="D120" s="56">
        <v>0</v>
      </c>
      <c r="E120" s="57">
        <f t="shared" si="17"/>
        <v>0</v>
      </c>
      <c r="F120" s="56">
        <v>0</v>
      </c>
      <c r="G120" s="56">
        <v>0</v>
      </c>
      <c r="H120" s="140"/>
      <c r="I120" s="101"/>
    </row>
    <row r="121" spans="1:9" ht="18.75" customHeight="1" thickBot="1">
      <c r="A121" s="87"/>
      <c r="B121" s="45" t="s">
        <v>15</v>
      </c>
      <c r="C121" s="88">
        <f>SUM(C108:C120)</f>
        <v>9234348</v>
      </c>
      <c r="D121" s="88">
        <f t="shared" ref="D121:H121" si="18">SUM(D108:D120)</f>
        <v>5241409</v>
      </c>
      <c r="E121" s="88">
        <f t="shared" si="18"/>
        <v>3783108</v>
      </c>
      <c r="F121" s="88">
        <f t="shared" si="18"/>
        <v>13017456</v>
      </c>
      <c r="G121" s="88">
        <f t="shared" si="18"/>
        <v>8672568</v>
      </c>
      <c r="H121" s="122">
        <f t="shared" si="18"/>
        <v>56061</v>
      </c>
      <c r="I121" s="104"/>
    </row>
    <row r="122" spans="1:9" ht="27.75" customHeight="1">
      <c r="A122" s="31" t="s">
        <v>65</v>
      </c>
      <c r="B122" s="32" t="s">
        <v>66</v>
      </c>
      <c r="C122" s="50"/>
      <c r="D122" s="50"/>
      <c r="E122" s="50"/>
      <c r="F122" s="51"/>
      <c r="G122" s="51"/>
      <c r="H122" s="114"/>
      <c r="I122" s="141" t="s">
        <v>67</v>
      </c>
    </row>
    <row r="123" spans="1:9" ht="18.75" customHeight="1">
      <c r="A123" s="54"/>
      <c r="B123" s="55" t="s">
        <v>18</v>
      </c>
      <c r="C123" s="56"/>
      <c r="D123" s="56"/>
      <c r="E123" s="56"/>
      <c r="F123" s="56"/>
      <c r="G123" s="56"/>
      <c r="H123" s="130">
        <v>0</v>
      </c>
      <c r="I123" s="142"/>
    </row>
    <row r="124" spans="1:9" ht="16.5" customHeight="1">
      <c r="A124" s="54"/>
      <c r="B124" s="55" t="s">
        <v>19</v>
      </c>
      <c r="C124" s="56"/>
      <c r="D124" s="56"/>
      <c r="E124" s="56"/>
      <c r="F124" s="56"/>
      <c r="G124" s="56"/>
      <c r="H124" s="130">
        <v>3404</v>
      </c>
      <c r="I124" s="142"/>
    </row>
    <row r="125" spans="1:9" ht="24.75" customHeight="1">
      <c r="A125" s="54"/>
      <c r="B125" s="61" t="s">
        <v>42</v>
      </c>
      <c r="C125" s="57">
        <v>1457748</v>
      </c>
      <c r="D125" s="57">
        <v>1457748</v>
      </c>
      <c r="E125" s="57">
        <f>F125-C125</f>
        <v>0</v>
      </c>
      <c r="F125" s="57">
        <v>1457748</v>
      </c>
      <c r="G125" s="57">
        <v>1457748</v>
      </c>
      <c r="H125" s="143"/>
      <c r="I125" s="142"/>
    </row>
    <row r="126" spans="1:9" ht="24.75" customHeight="1">
      <c r="A126" s="54"/>
      <c r="B126" s="61" t="s">
        <v>29</v>
      </c>
      <c r="C126" s="56">
        <v>7037866</v>
      </c>
      <c r="D126" s="56">
        <v>5350592</v>
      </c>
      <c r="E126" s="57">
        <f t="shared" ref="E126:E134" si="19">F126-C126</f>
        <v>0</v>
      </c>
      <c r="F126" s="56">
        <v>7037866</v>
      </c>
      <c r="G126" s="56">
        <v>5243974</v>
      </c>
      <c r="H126" s="144"/>
      <c r="I126" s="142"/>
    </row>
    <row r="127" spans="1:9" ht="26.25" customHeight="1">
      <c r="A127" s="54"/>
      <c r="B127" s="61" t="s">
        <v>30</v>
      </c>
      <c r="C127" s="56">
        <v>219689</v>
      </c>
      <c r="D127" s="56">
        <v>108179</v>
      </c>
      <c r="E127" s="57">
        <f t="shared" si="19"/>
        <v>0</v>
      </c>
      <c r="F127" s="56">
        <v>219689</v>
      </c>
      <c r="G127" s="56">
        <v>98394</v>
      </c>
      <c r="H127" s="144"/>
      <c r="I127" s="142"/>
    </row>
    <row r="128" spans="1:9" ht="27.75" customHeight="1">
      <c r="A128" s="54"/>
      <c r="B128" s="61" t="s">
        <v>32</v>
      </c>
      <c r="C128" s="56">
        <v>31749</v>
      </c>
      <c r="D128" s="56">
        <v>0</v>
      </c>
      <c r="E128" s="57">
        <f t="shared" si="19"/>
        <v>0</v>
      </c>
      <c r="F128" s="56">
        <v>31749</v>
      </c>
      <c r="G128" s="56">
        <v>0</v>
      </c>
      <c r="H128" s="144"/>
      <c r="I128" s="142"/>
    </row>
    <row r="129" spans="1:9" ht="27.75" customHeight="1">
      <c r="A129" s="54"/>
      <c r="B129" s="61" t="s">
        <v>33</v>
      </c>
      <c r="C129" s="56">
        <v>253378</v>
      </c>
      <c r="D129" s="56">
        <v>639</v>
      </c>
      <c r="E129" s="57">
        <f t="shared" si="19"/>
        <v>0</v>
      </c>
      <c r="F129" s="56">
        <v>253378</v>
      </c>
      <c r="G129" s="56">
        <v>0</v>
      </c>
      <c r="H129" s="144"/>
      <c r="I129" s="142"/>
    </row>
    <row r="130" spans="1:9" ht="27.75" customHeight="1">
      <c r="A130" s="54"/>
      <c r="B130" s="61" t="s">
        <v>34</v>
      </c>
      <c r="C130" s="56">
        <v>127210</v>
      </c>
      <c r="D130" s="56">
        <v>12551</v>
      </c>
      <c r="E130" s="57">
        <f t="shared" si="19"/>
        <v>0</v>
      </c>
      <c r="F130" s="56">
        <v>127210</v>
      </c>
      <c r="G130" s="56">
        <v>10327</v>
      </c>
      <c r="H130" s="144"/>
      <c r="I130" s="142"/>
    </row>
    <row r="131" spans="1:9" ht="27.75" customHeight="1">
      <c r="A131" s="54"/>
      <c r="B131" s="61" t="s">
        <v>35</v>
      </c>
      <c r="C131" s="56">
        <v>272750</v>
      </c>
      <c r="D131" s="56">
        <v>16872</v>
      </c>
      <c r="E131" s="57">
        <f t="shared" si="19"/>
        <v>0</v>
      </c>
      <c r="F131" s="56">
        <v>272750</v>
      </c>
      <c r="G131" s="56">
        <v>14181</v>
      </c>
      <c r="H131" s="144"/>
      <c r="I131" s="142"/>
    </row>
    <row r="132" spans="1:9" ht="27.75" customHeight="1">
      <c r="A132" s="54"/>
      <c r="B132" s="61" t="s">
        <v>36</v>
      </c>
      <c r="C132" s="56">
        <v>442170</v>
      </c>
      <c r="D132" s="56">
        <v>142352</v>
      </c>
      <c r="E132" s="57">
        <f t="shared" si="19"/>
        <v>0</v>
      </c>
      <c r="F132" s="56">
        <v>442170</v>
      </c>
      <c r="G132" s="56">
        <v>88970</v>
      </c>
      <c r="H132" s="144"/>
      <c r="I132" s="142"/>
    </row>
    <row r="133" spans="1:9" ht="27.75" customHeight="1">
      <c r="A133" s="54"/>
      <c r="B133" s="61" t="s">
        <v>37</v>
      </c>
      <c r="C133" s="56">
        <v>772200</v>
      </c>
      <c r="D133" s="56">
        <v>0</v>
      </c>
      <c r="E133" s="57">
        <f t="shared" si="19"/>
        <v>50608</v>
      </c>
      <c r="F133" s="56">
        <v>822808</v>
      </c>
      <c r="G133" s="56">
        <v>0</v>
      </c>
      <c r="H133" s="144"/>
      <c r="I133" s="142"/>
    </row>
    <row r="134" spans="1:9" ht="27.75" customHeight="1" thickBot="1">
      <c r="A134" s="54"/>
      <c r="B134" s="69" t="s">
        <v>38</v>
      </c>
      <c r="C134" s="70">
        <v>16689</v>
      </c>
      <c r="D134" s="70">
        <v>0</v>
      </c>
      <c r="E134" s="57">
        <f t="shared" si="19"/>
        <v>-1496</v>
      </c>
      <c r="F134" s="70">
        <v>15193</v>
      </c>
      <c r="G134" s="70">
        <v>0</v>
      </c>
      <c r="H134" s="145"/>
      <c r="I134" s="142"/>
    </row>
    <row r="135" spans="1:9" ht="27.75" customHeight="1" thickBot="1">
      <c r="A135" s="44"/>
      <c r="B135" s="45" t="s">
        <v>15</v>
      </c>
      <c r="C135" s="88">
        <f t="shared" ref="C135:H135" si="20">SUM(C122:C134)</f>
        <v>10631449</v>
      </c>
      <c r="D135" s="88">
        <f t="shared" si="20"/>
        <v>7088933</v>
      </c>
      <c r="E135" s="88">
        <f t="shared" si="20"/>
        <v>49112</v>
      </c>
      <c r="F135" s="88">
        <f t="shared" si="20"/>
        <v>10680561</v>
      </c>
      <c r="G135" s="88">
        <f t="shared" si="20"/>
        <v>6913594</v>
      </c>
      <c r="H135" s="122">
        <f t="shared" si="20"/>
        <v>3404</v>
      </c>
      <c r="I135" s="146"/>
    </row>
    <row r="136" spans="1:9" ht="27.75" customHeight="1">
      <c r="A136" s="147" t="s">
        <v>68</v>
      </c>
      <c r="B136" s="148" t="s">
        <v>69</v>
      </c>
      <c r="C136" s="149"/>
      <c r="D136" s="149"/>
      <c r="E136" s="149"/>
      <c r="F136" s="149"/>
      <c r="G136" s="149"/>
      <c r="H136" s="150"/>
      <c r="I136" s="141" t="s">
        <v>70</v>
      </c>
    </row>
    <row r="137" spans="1:9" ht="27.75" customHeight="1">
      <c r="A137" s="151"/>
      <c r="B137" s="152" t="s">
        <v>18</v>
      </c>
      <c r="C137" s="64"/>
      <c r="D137" s="64"/>
      <c r="E137" s="64"/>
      <c r="F137" s="64"/>
      <c r="G137" s="64"/>
      <c r="H137" s="130">
        <v>0</v>
      </c>
      <c r="I137" s="142"/>
    </row>
    <row r="138" spans="1:9" ht="27.75" customHeight="1">
      <c r="A138" s="151"/>
      <c r="B138" s="152" t="s">
        <v>19</v>
      </c>
      <c r="C138" s="64"/>
      <c r="D138" s="64"/>
      <c r="E138" s="64"/>
      <c r="F138" s="64"/>
      <c r="G138" s="64"/>
      <c r="H138" s="130">
        <v>2015</v>
      </c>
      <c r="I138" s="142"/>
    </row>
    <row r="139" spans="1:9" ht="27.75" customHeight="1">
      <c r="A139" s="151"/>
      <c r="B139" s="153" t="s">
        <v>42</v>
      </c>
      <c r="C139" s="64">
        <v>0</v>
      </c>
      <c r="D139" s="64">
        <v>0</v>
      </c>
      <c r="E139" s="64">
        <f>F139-C139</f>
        <v>0</v>
      </c>
      <c r="F139" s="64">
        <v>0</v>
      </c>
      <c r="G139" s="64">
        <v>0</v>
      </c>
      <c r="H139" s="154"/>
      <c r="I139" s="142"/>
    </row>
    <row r="140" spans="1:9" ht="27.75" customHeight="1">
      <c r="A140" s="151"/>
      <c r="B140" s="153" t="s">
        <v>29</v>
      </c>
      <c r="C140" s="64">
        <v>0</v>
      </c>
      <c r="D140" s="64">
        <v>0</v>
      </c>
      <c r="E140" s="64">
        <f t="shared" ref="E140:E148" si="21">F140-C140</f>
        <v>0</v>
      </c>
      <c r="F140" s="64">
        <v>0</v>
      </c>
      <c r="G140" s="64">
        <v>0</v>
      </c>
      <c r="H140" s="130"/>
      <c r="I140" s="142"/>
    </row>
    <row r="141" spans="1:9" ht="27.75" customHeight="1">
      <c r="A141" s="151"/>
      <c r="B141" s="153" t="s">
        <v>30</v>
      </c>
      <c r="C141" s="64">
        <v>0</v>
      </c>
      <c r="D141" s="64">
        <v>0</v>
      </c>
      <c r="E141" s="64">
        <f t="shared" si="21"/>
        <v>0</v>
      </c>
      <c r="F141" s="64">
        <v>0</v>
      </c>
      <c r="G141" s="64">
        <v>0</v>
      </c>
      <c r="H141" s="130"/>
      <c r="I141" s="142"/>
    </row>
    <row r="142" spans="1:9" ht="27.75" customHeight="1">
      <c r="A142" s="151"/>
      <c r="B142" s="153" t="s">
        <v>32</v>
      </c>
      <c r="C142" s="64">
        <v>0</v>
      </c>
      <c r="D142" s="64">
        <v>0</v>
      </c>
      <c r="E142" s="64">
        <f t="shared" si="21"/>
        <v>0</v>
      </c>
      <c r="F142" s="64">
        <v>0</v>
      </c>
      <c r="G142" s="64">
        <v>0</v>
      </c>
      <c r="H142" s="130"/>
      <c r="I142" s="142"/>
    </row>
    <row r="143" spans="1:9" ht="27.75" customHeight="1">
      <c r="A143" s="151"/>
      <c r="B143" s="153" t="s">
        <v>33</v>
      </c>
      <c r="C143" s="64">
        <v>68255</v>
      </c>
      <c r="D143" s="64">
        <v>41808</v>
      </c>
      <c r="E143" s="64">
        <f t="shared" si="21"/>
        <v>0</v>
      </c>
      <c r="F143" s="64">
        <v>68255</v>
      </c>
      <c r="G143" s="64">
        <v>23890</v>
      </c>
      <c r="H143" s="130"/>
      <c r="I143" s="142"/>
    </row>
    <row r="144" spans="1:9" ht="27.75" customHeight="1">
      <c r="A144" s="151"/>
      <c r="B144" s="153" t="s">
        <v>34</v>
      </c>
      <c r="C144" s="64">
        <v>0</v>
      </c>
      <c r="D144" s="64">
        <v>0</v>
      </c>
      <c r="E144" s="64">
        <f t="shared" si="21"/>
        <v>0</v>
      </c>
      <c r="F144" s="64">
        <v>0</v>
      </c>
      <c r="G144" s="64">
        <v>0</v>
      </c>
      <c r="H144" s="130"/>
      <c r="I144" s="142"/>
    </row>
    <row r="145" spans="1:9" ht="27.75" customHeight="1">
      <c r="A145" s="151"/>
      <c r="B145" s="153" t="s">
        <v>35</v>
      </c>
      <c r="C145" s="64">
        <v>23032</v>
      </c>
      <c r="D145" s="64">
        <v>14094</v>
      </c>
      <c r="E145" s="64">
        <f t="shared" si="21"/>
        <v>1230</v>
      </c>
      <c r="F145" s="64">
        <v>24262</v>
      </c>
      <c r="G145" s="64">
        <v>13766</v>
      </c>
      <c r="H145" s="130"/>
      <c r="I145" s="142"/>
    </row>
    <row r="146" spans="1:9" ht="27.75" customHeight="1">
      <c r="A146" s="151"/>
      <c r="B146" s="153" t="s">
        <v>36</v>
      </c>
      <c r="C146" s="64">
        <v>0</v>
      </c>
      <c r="D146" s="64">
        <v>0</v>
      </c>
      <c r="E146" s="64">
        <f t="shared" si="21"/>
        <v>0</v>
      </c>
      <c r="F146" s="64">
        <v>0</v>
      </c>
      <c r="G146" s="64">
        <v>0</v>
      </c>
      <c r="H146" s="130"/>
      <c r="I146" s="142"/>
    </row>
    <row r="147" spans="1:9" ht="27.75" customHeight="1">
      <c r="A147" s="151"/>
      <c r="B147" s="153" t="s">
        <v>37</v>
      </c>
      <c r="C147" s="64">
        <v>99513</v>
      </c>
      <c r="D147" s="64">
        <v>0</v>
      </c>
      <c r="E147" s="64">
        <f t="shared" si="21"/>
        <v>29245</v>
      </c>
      <c r="F147" s="64">
        <v>128758</v>
      </c>
      <c r="G147" s="64">
        <v>0</v>
      </c>
      <c r="H147" s="130"/>
      <c r="I147" s="142"/>
    </row>
    <row r="148" spans="1:9" ht="27.75" customHeight="1" thickBot="1">
      <c r="A148" s="151"/>
      <c r="B148" s="155" t="s">
        <v>38</v>
      </c>
      <c r="C148" s="132">
        <v>25355</v>
      </c>
      <c r="D148" s="132">
        <v>0</v>
      </c>
      <c r="E148" s="64">
        <f t="shared" si="21"/>
        <v>-3361</v>
      </c>
      <c r="F148" s="132">
        <v>21994</v>
      </c>
      <c r="G148" s="132">
        <v>0</v>
      </c>
      <c r="H148" s="133"/>
      <c r="I148" s="142"/>
    </row>
    <row r="149" spans="1:9" ht="27.75" customHeight="1" thickBot="1">
      <c r="A149" s="156"/>
      <c r="B149" s="157" t="s">
        <v>15</v>
      </c>
      <c r="C149" s="135">
        <f t="shared" ref="C149:H149" si="22">SUM(C136:C148)</f>
        <v>216155</v>
      </c>
      <c r="D149" s="135">
        <f t="shared" si="22"/>
        <v>55902</v>
      </c>
      <c r="E149" s="135">
        <f t="shared" si="22"/>
        <v>27114</v>
      </c>
      <c r="F149" s="135">
        <f t="shared" si="22"/>
        <v>243269</v>
      </c>
      <c r="G149" s="135">
        <f t="shared" si="22"/>
        <v>37656</v>
      </c>
      <c r="H149" s="136">
        <f t="shared" si="22"/>
        <v>2015</v>
      </c>
      <c r="I149" s="146"/>
    </row>
    <row r="150" spans="1:9" ht="27.75" customHeight="1" thickBot="1">
      <c r="A150" s="102"/>
      <c r="B150" s="158" t="s">
        <v>71</v>
      </c>
      <c r="C150" s="46">
        <f>C93+C107+C121+C135+C149</f>
        <v>28898320</v>
      </c>
      <c r="D150" s="46">
        <f t="shared" ref="D150:H150" si="23">D93+D107+D121+D135+D149</f>
        <v>16584974</v>
      </c>
      <c r="E150" s="46">
        <f t="shared" si="23"/>
        <v>4009827</v>
      </c>
      <c r="F150" s="46">
        <f t="shared" si="23"/>
        <v>32908147</v>
      </c>
      <c r="G150" s="46">
        <f t="shared" si="23"/>
        <v>19580415</v>
      </c>
      <c r="H150" s="122">
        <f t="shared" si="23"/>
        <v>67976</v>
      </c>
      <c r="I150" s="159"/>
    </row>
    <row r="151" spans="1:9" ht="44.25" customHeight="1">
      <c r="A151" s="160" t="s">
        <v>72</v>
      </c>
      <c r="B151" s="161" t="s">
        <v>73</v>
      </c>
      <c r="C151" s="51"/>
      <c r="D151" s="51"/>
      <c r="E151" s="51"/>
      <c r="F151" s="51"/>
      <c r="G151" s="51"/>
      <c r="H151" s="78"/>
      <c r="I151" s="162" t="s">
        <v>74</v>
      </c>
    </row>
    <row r="152" spans="1:9" ht="36" customHeight="1">
      <c r="A152" s="163"/>
      <c r="B152" s="164" t="s">
        <v>18</v>
      </c>
      <c r="C152" s="57"/>
      <c r="D152" s="57"/>
      <c r="E152" s="57"/>
      <c r="F152" s="57"/>
      <c r="G152" s="57"/>
      <c r="H152" s="165">
        <v>0</v>
      </c>
      <c r="I152" s="166"/>
    </row>
    <row r="153" spans="1:9" ht="24.75" customHeight="1">
      <c r="A153" s="163"/>
      <c r="B153" s="164" t="s">
        <v>19</v>
      </c>
      <c r="C153" s="57"/>
      <c r="D153" s="57"/>
      <c r="E153" s="57"/>
      <c r="F153" s="57"/>
      <c r="G153" s="57"/>
      <c r="H153" s="165">
        <v>3312</v>
      </c>
      <c r="I153" s="166"/>
    </row>
    <row r="154" spans="1:9" ht="24.75" customHeight="1">
      <c r="A154" s="163"/>
      <c r="B154" s="167" t="s">
        <v>75</v>
      </c>
      <c r="C154" s="57"/>
      <c r="D154" s="57"/>
      <c r="E154" s="57"/>
      <c r="F154" s="57"/>
      <c r="G154" s="57"/>
      <c r="H154" s="168"/>
      <c r="I154" s="166"/>
    </row>
    <row r="155" spans="1:9" ht="24.75" customHeight="1">
      <c r="A155" s="163"/>
      <c r="B155" s="167" t="s">
        <v>42</v>
      </c>
      <c r="C155" s="169">
        <v>41165215</v>
      </c>
      <c r="D155" s="169">
        <v>41165215</v>
      </c>
      <c r="E155" s="57">
        <f t="shared" ref="E155:E164" si="24">F155-C155</f>
        <v>0</v>
      </c>
      <c r="F155" s="169">
        <v>41165215</v>
      </c>
      <c r="G155" s="169">
        <v>41165215</v>
      </c>
      <c r="H155" s="168"/>
      <c r="I155" s="166"/>
    </row>
    <row r="156" spans="1:9" ht="24.75" customHeight="1">
      <c r="A156" s="163"/>
      <c r="B156" s="167" t="s">
        <v>29</v>
      </c>
      <c r="C156" s="169">
        <v>205274</v>
      </c>
      <c r="D156" s="169">
        <v>77994</v>
      </c>
      <c r="E156" s="57">
        <f t="shared" si="24"/>
        <v>0</v>
      </c>
      <c r="F156" s="169">
        <v>205274</v>
      </c>
      <c r="G156" s="169">
        <v>73710</v>
      </c>
      <c r="H156" s="168"/>
      <c r="I156" s="166"/>
    </row>
    <row r="157" spans="1:9" ht="24.75" customHeight="1">
      <c r="A157" s="163"/>
      <c r="B157" s="167" t="s">
        <v>30</v>
      </c>
      <c r="C157" s="169">
        <v>103772208</v>
      </c>
      <c r="D157" s="169">
        <v>79719272</v>
      </c>
      <c r="E157" s="169">
        <f t="shared" si="24"/>
        <v>10981352</v>
      </c>
      <c r="F157" s="169">
        <v>114753560</v>
      </c>
      <c r="G157" s="169">
        <v>85926810</v>
      </c>
      <c r="H157" s="168"/>
      <c r="I157" s="166"/>
    </row>
    <row r="158" spans="1:9" ht="24.75" customHeight="1">
      <c r="A158" s="163"/>
      <c r="B158" s="167" t="s">
        <v>76</v>
      </c>
      <c r="C158" s="169">
        <v>0</v>
      </c>
      <c r="D158" s="169">
        <v>0</v>
      </c>
      <c r="E158" s="169">
        <f t="shared" si="24"/>
        <v>0</v>
      </c>
      <c r="F158" s="169">
        <v>0</v>
      </c>
      <c r="G158" s="169">
        <v>0</v>
      </c>
      <c r="H158" s="168"/>
      <c r="I158" s="166"/>
    </row>
    <row r="159" spans="1:9" ht="24.75" customHeight="1">
      <c r="A159" s="163"/>
      <c r="B159" s="167" t="s">
        <v>77</v>
      </c>
      <c r="C159" s="169">
        <v>50005</v>
      </c>
      <c r="D159" s="169">
        <v>7190</v>
      </c>
      <c r="E159" s="169">
        <f t="shared" si="24"/>
        <v>0</v>
      </c>
      <c r="F159" s="169">
        <v>50005</v>
      </c>
      <c r="G159" s="169">
        <v>4977</v>
      </c>
      <c r="H159" s="168"/>
      <c r="I159" s="166"/>
    </row>
    <row r="160" spans="1:9" ht="24.75" customHeight="1">
      <c r="A160" s="163"/>
      <c r="B160" s="167" t="s">
        <v>34</v>
      </c>
      <c r="C160" s="169">
        <v>500499</v>
      </c>
      <c r="D160" s="169">
        <v>36174</v>
      </c>
      <c r="E160" s="169">
        <f t="shared" si="24"/>
        <v>-35014</v>
      </c>
      <c r="F160" s="169">
        <v>465485</v>
      </c>
      <c r="G160" s="169">
        <v>28093</v>
      </c>
      <c r="H160" s="168"/>
      <c r="I160" s="166"/>
    </row>
    <row r="161" spans="1:9" ht="24.75" customHeight="1">
      <c r="A161" s="163"/>
      <c r="B161" s="167" t="s">
        <v>35</v>
      </c>
      <c r="C161" s="169">
        <v>51579</v>
      </c>
      <c r="D161" s="169">
        <v>3700</v>
      </c>
      <c r="E161" s="170">
        <f t="shared" si="24"/>
        <v>-3367</v>
      </c>
      <c r="F161" s="169">
        <v>48212</v>
      </c>
      <c r="G161" s="169">
        <v>3700</v>
      </c>
      <c r="H161" s="168"/>
      <c r="I161" s="166"/>
    </row>
    <row r="162" spans="1:9" ht="24.75" customHeight="1">
      <c r="A162" s="163"/>
      <c r="B162" s="167" t="s">
        <v>36</v>
      </c>
      <c r="C162" s="169">
        <v>580256</v>
      </c>
      <c r="D162" s="169">
        <v>116373</v>
      </c>
      <c r="E162" s="169">
        <f>F162-C162</f>
        <v>-28060</v>
      </c>
      <c r="F162" s="169">
        <v>552196</v>
      </c>
      <c r="G162" s="169">
        <v>83185</v>
      </c>
      <c r="H162" s="168"/>
      <c r="I162" s="166"/>
    </row>
    <row r="163" spans="1:9" ht="24.75" customHeight="1">
      <c r="A163" s="163"/>
      <c r="B163" s="167" t="s">
        <v>37</v>
      </c>
      <c r="C163" s="171">
        <v>92542</v>
      </c>
      <c r="D163" s="171">
        <v>7275</v>
      </c>
      <c r="E163" s="169">
        <f t="shared" si="24"/>
        <v>7298</v>
      </c>
      <c r="F163" s="171">
        <v>99840</v>
      </c>
      <c r="G163" s="171">
        <v>6489</v>
      </c>
      <c r="H163" s="168"/>
      <c r="I163" s="101"/>
    </row>
    <row r="164" spans="1:9" ht="24.75" customHeight="1" thickBot="1">
      <c r="A164" s="172"/>
      <c r="B164" s="173" t="s">
        <v>38</v>
      </c>
      <c r="C164" s="174">
        <v>277164</v>
      </c>
      <c r="D164" s="174">
        <v>160465</v>
      </c>
      <c r="E164" s="170">
        <f t="shared" si="24"/>
        <v>-1</v>
      </c>
      <c r="F164" s="175">
        <v>277163</v>
      </c>
      <c r="G164" s="175">
        <v>133280</v>
      </c>
      <c r="H164" s="176"/>
      <c r="I164" s="101"/>
    </row>
    <row r="165" spans="1:9" ht="34.5" customHeight="1" thickBot="1">
      <c r="A165" s="177"/>
      <c r="B165" s="178" t="s">
        <v>15</v>
      </c>
      <c r="C165" s="88">
        <f>SUM(C151:C164)</f>
        <v>146694742</v>
      </c>
      <c r="D165" s="88">
        <f t="shared" ref="D165:H165" si="25">SUM(D151:D164)</f>
        <v>121293658</v>
      </c>
      <c r="E165" s="88">
        <f t="shared" si="25"/>
        <v>10922208</v>
      </c>
      <c r="F165" s="88">
        <f t="shared" si="25"/>
        <v>157616950</v>
      </c>
      <c r="G165" s="88">
        <f t="shared" si="25"/>
        <v>127425459</v>
      </c>
      <c r="H165" s="88">
        <f t="shared" si="25"/>
        <v>3312</v>
      </c>
      <c r="I165" s="104"/>
    </row>
    <row r="166" spans="1:9" ht="38.25" customHeight="1">
      <c r="A166" s="179" t="s">
        <v>78</v>
      </c>
      <c r="B166" s="32" t="s">
        <v>79</v>
      </c>
      <c r="C166" s="180"/>
      <c r="D166" s="180"/>
      <c r="E166" s="180"/>
      <c r="F166" s="181"/>
      <c r="G166" s="181"/>
      <c r="H166" s="182"/>
      <c r="I166" s="141" t="s">
        <v>80</v>
      </c>
    </row>
    <row r="167" spans="1:9" ht="21" customHeight="1">
      <c r="A167" s="183"/>
      <c r="B167" s="55" t="s">
        <v>18</v>
      </c>
      <c r="C167" s="56"/>
      <c r="D167" s="56" t="s">
        <v>61</v>
      </c>
      <c r="E167" s="56"/>
      <c r="F167" s="63"/>
      <c r="G167" s="63"/>
      <c r="H167" s="81">
        <v>0</v>
      </c>
      <c r="I167" s="184"/>
    </row>
    <row r="168" spans="1:9" ht="21" customHeight="1">
      <c r="A168" s="183"/>
      <c r="B168" s="55" t="s">
        <v>19</v>
      </c>
      <c r="C168" s="56"/>
      <c r="D168" s="56"/>
      <c r="E168" s="56"/>
      <c r="F168" s="63"/>
      <c r="G168" s="63"/>
      <c r="H168" s="81">
        <v>1428</v>
      </c>
      <c r="I168" s="184"/>
    </row>
    <row r="169" spans="1:9" ht="18.75" customHeight="1">
      <c r="A169" s="183"/>
      <c r="B169" s="61" t="s">
        <v>42</v>
      </c>
      <c r="C169" s="63">
        <v>0</v>
      </c>
      <c r="D169" s="63">
        <v>0</v>
      </c>
      <c r="E169" s="63">
        <f t="shared" ref="E169:E174" si="26">F169-C169</f>
        <v>0</v>
      </c>
      <c r="F169" s="63">
        <v>0</v>
      </c>
      <c r="G169" s="63">
        <v>0</v>
      </c>
      <c r="H169" s="83"/>
      <c r="I169" s="184"/>
    </row>
    <row r="170" spans="1:9" ht="17.25" customHeight="1">
      <c r="A170" s="183"/>
      <c r="B170" s="61" t="s">
        <v>29</v>
      </c>
      <c r="C170" s="56">
        <v>0</v>
      </c>
      <c r="D170" s="56">
        <v>0</v>
      </c>
      <c r="E170" s="56">
        <f t="shared" si="26"/>
        <v>0</v>
      </c>
      <c r="F170" s="63">
        <v>0</v>
      </c>
      <c r="G170" s="63">
        <v>0</v>
      </c>
      <c r="H170" s="83"/>
      <c r="I170" s="184"/>
    </row>
    <row r="171" spans="1:9" ht="26.25" customHeight="1">
      <c r="A171" s="183"/>
      <c r="B171" s="61" t="s">
        <v>33</v>
      </c>
      <c r="C171" s="56">
        <v>124137</v>
      </c>
      <c r="D171" s="56">
        <v>0</v>
      </c>
      <c r="E171" s="56">
        <f t="shared" si="26"/>
        <v>-5126</v>
      </c>
      <c r="F171" s="56">
        <v>119011</v>
      </c>
      <c r="G171" s="56">
        <v>0</v>
      </c>
      <c r="H171" s="83"/>
      <c r="I171" s="184"/>
    </row>
    <row r="172" spans="1:9" ht="18.75" customHeight="1">
      <c r="A172" s="183"/>
      <c r="B172" s="61" t="s">
        <v>35</v>
      </c>
      <c r="C172" s="56">
        <v>5094</v>
      </c>
      <c r="D172" s="56">
        <v>0</v>
      </c>
      <c r="E172" s="56">
        <f t="shared" si="26"/>
        <v>-1698</v>
      </c>
      <c r="F172" s="56">
        <v>3396</v>
      </c>
      <c r="G172" s="56">
        <v>0</v>
      </c>
      <c r="H172" s="83"/>
      <c r="I172" s="184"/>
    </row>
    <row r="173" spans="1:9" ht="34.5" customHeight="1">
      <c r="A173" s="183"/>
      <c r="B173" s="61" t="s">
        <v>37</v>
      </c>
      <c r="C173" s="56">
        <v>201717</v>
      </c>
      <c r="D173" s="56">
        <v>0</v>
      </c>
      <c r="E173" s="56">
        <f t="shared" si="26"/>
        <v>17866</v>
      </c>
      <c r="F173" s="56">
        <v>219583</v>
      </c>
      <c r="G173" s="56">
        <v>0</v>
      </c>
      <c r="H173" s="83"/>
      <c r="I173" s="184"/>
    </row>
    <row r="174" spans="1:9" ht="21" customHeight="1" thickBot="1">
      <c r="A174" s="183"/>
      <c r="B174" s="69" t="s">
        <v>38</v>
      </c>
      <c r="C174" s="70">
        <v>15506</v>
      </c>
      <c r="D174" s="70">
        <v>0</v>
      </c>
      <c r="E174" s="70">
        <f t="shared" si="26"/>
        <v>812</v>
      </c>
      <c r="F174" s="70">
        <v>16318</v>
      </c>
      <c r="G174" s="70">
        <v>0</v>
      </c>
      <c r="H174" s="96"/>
      <c r="I174" s="184"/>
    </row>
    <row r="175" spans="1:9" ht="33" customHeight="1" thickBot="1">
      <c r="A175" s="87"/>
      <c r="B175" s="45" t="s">
        <v>15</v>
      </c>
      <c r="C175" s="103">
        <f t="shared" ref="C175:H175" si="27">SUM(C166:C174)</f>
        <v>346454</v>
      </c>
      <c r="D175" s="103">
        <f t="shared" si="27"/>
        <v>0</v>
      </c>
      <c r="E175" s="103">
        <f t="shared" si="27"/>
        <v>11854</v>
      </c>
      <c r="F175" s="103">
        <f t="shared" si="27"/>
        <v>358308</v>
      </c>
      <c r="G175" s="103">
        <f t="shared" si="27"/>
        <v>0</v>
      </c>
      <c r="H175" s="98">
        <f t="shared" si="27"/>
        <v>1428</v>
      </c>
      <c r="I175" s="185"/>
    </row>
    <row r="176" spans="1:9" ht="32.25" customHeight="1">
      <c r="A176" s="77" t="s">
        <v>81</v>
      </c>
      <c r="B176" s="32" t="s">
        <v>82</v>
      </c>
      <c r="C176" s="50"/>
      <c r="D176" s="50"/>
      <c r="E176" s="180"/>
      <c r="F176" s="186"/>
      <c r="G176" s="186"/>
      <c r="H176" s="187"/>
      <c r="I176" s="188" t="s">
        <v>83</v>
      </c>
    </row>
    <row r="177" spans="1:9" ht="27" customHeight="1">
      <c r="A177" s="80"/>
      <c r="B177" s="55" t="s">
        <v>18</v>
      </c>
      <c r="C177" s="56"/>
      <c r="D177" s="56"/>
      <c r="E177" s="56"/>
      <c r="F177" s="57"/>
      <c r="G177" s="57"/>
      <c r="H177" s="119"/>
      <c r="I177" s="189"/>
    </row>
    <row r="178" spans="1:9" ht="27" customHeight="1">
      <c r="A178" s="80"/>
      <c r="B178" s="55" t="s">
        <v>19</v>
      </c>
      <c r="C178" s="190"/>
      <c r="D178" s="190"/>
      <c r="E178" s="56"/>
      <c r="F178" s="190"/>
      <c r="G178" s="190"/>
      <c r="H178" s="191">
        <v>3335</v>
      </c>
      <c r="I178" s="189"/>
    </row>
    <row r="179" spans="1:9" ht="27" customHeight="1">
      <c r="A179" s="80"/>
      <c r="B179" s="61" t="s">
        <v>33</v>
      </c>
      <c r="C179" s="64">
        <v>172173</v>
      </c>
      <c r="D179" s="64">
        <v>35228</v>
      </c>
      <c r="E179" s="56">
        <f>F179-C179</f>
        <v>1724</v>
      </c>
      <c r="F179" s="64">
        <v>173897</v>
      </c>
      <c r="G179" s="64">
        <v>20487</v>
      </c>
      <c r="H179" s="130"/>
      <c r="I179" s="189"/>
    </row>
    <row r="180" spans="1:9" ht="27" customHeight="1">
      <c r="A180" s="80"/>
      <c r="B180" s="61" t="s">
        <v>35</v>
      </c>
      <c r="C180" s="64">
        <v>5226</v>
      </c>
      <c r="D180" s="64">
        <v>0</v>
      </c>
      <c r="E180" s="56">
        <f t="shared" ref="E180:E183" si="28">F180-C180</f>
        <v>123</v>
      </c>
      <c r="F180" s="64">
        <v>5349</v>
      </c>
      <c r="G180" s="64">
        <v>0</v>
      </c>
      <c r="H180" s="130"/>
      <c r="I180" s="189"/>
    </row>
    <row r="181" spans="1:9" ht="27" customHeight="1">
      <c r="A181" s="80"/>
      <c r="B181" s="61" t="s">
        <v>36</v>
      </c>
      <c r="C181" s="64">
        <v>26120</v>
      </c>
      <c r="D181" s="64">
        <v>0</v>
      </c>
      <c r="E181" s="56">
        <f t="shared" si="28"/>
        <v>0</v>
      </c>
      <c r="F181" s="64">
        <v>26120</v>
      </c>
      <c r="G181" s="64">
        <v>0</v>
      </c>
      <c r="H181" s="130"/>
      <c r="I181" s="189"/>
    </row>
    <row r="182" spans="1:9" ht="33.75" customHeight="1">
      <c r="A182" s="80"/>
      <c r="B182" s="61" t="s">
        <v>37</v>
      </c>
      <c r="C182" s="64">
        <v>162543</v>
      </c>
      <c r="D182" s="64">
        <v>0</v>
      </c>
      <c r="E182" s="56">
        <f t="shared" si="28"/>
        <v>-55955</v>
      </c>
      <c r="F182" s="64">
        <v>106588</v>
      </c>
      <c r="G182" s="64">
        <v>0</v>
      </c>
      <c r="H182" s="130"/>
      <c r="I182" s="189"/>
    </row>
    <row r="183" spans="1:9" ht="27" customHeight="1" thickBot="1">
      <c r="A183" s="80"/>
      <c r="B183" s="69" t="s">
        <v>84</v>
      </c>
      <c r="C183" s="132">
        <v>28793</v>
      </c>
      <c r="D183" s="132">
        <v>0</v>
      </c>
      <c r="E183" s="56">
        <f t="shared" si="28"/>
        <v>-795</v>
      </c>
      <c r="F183" s="64">
        <v>27998</v>
      </c>
      <c r="G183" s="132">
        <v>0</v>
      </c>
      <c r="H183" s="133"/>
      <c r="I183" s="189"/>
    </row>
    <row r="184" spans="1:9" ht="25.5" customHeight="1" thickBot="1">
      <c r="A184" s="87"/>
      <c r="B184" s="45" t="s">
        <v>15</v>
      </c>
      <c r="C184" s="46">
        <f t="shared" ref="C184:H184" si="29">SUM(C176:C183)</f>
        <v>394855</v>
      </c>
      <c r="D184" s="46">
        <f t="shared" si="29"/>
        <v>35228</v>
      </c>
      <c r="E184" s="46">
        <f t="shared" si="29"/>
        <v>-54903</v>
      </c>
      <c r="F184" s="46">
        <f t="shared" si="29"/>
        <v>339952</v>
      </c>
      <c r="G184" s="46">
        <f t="shared" si="29"/>
        <v>20487</v>
      </c>
      <c r="H184" s="122">
        <f t="shared" si="29"/>
        <v>3335</v>
      </c>
      <c r="I184" s="192"/>
    </row>
    <row r="185" spans="1:9" s="197" customFormat="1" ht="48" customHeight="1">
      <c r="A185" s="193" t="s">
        <v>85</v>
      </c>
      <c r="B185" s="194" t="s">
        <v>86</v>
      </c>
      <c r="C185" s="180"/>
      <c r="D185" s="180"/>
      <c r="E185" s="180"/>
      <c r="F185" s="186"/>
      <c r="G185" s="195"/>
      <c r="H185" s="187"/>
      <c r="I185" s="196" t="s">
        <v>87</v>
      </c>
    </row>
    <row r="186" spans="1:9" s="197" customFormat="1" ht="24.75" customHeight="1">
      <c r="A186" s="198"/>
      <c r="B186" s="55" t="s">
        <v>18</v>
      </c>
      <c r="C186" s="56"/>
      <c r="D186" s="56"/>
      <c r="E186" s="56"/>
      <c r="F186" s="57"/>
      <c r="G186" s="57"/>
      <c r="H186" s="119">
        <v>6065</v>
      </c>
      <c r="I186" s="199"/>
    </row>
    <row r="187" spans="1:9" s="197" customFormat="1" ht="24.75" customHeight="1">
      <c r="A187" s="198"/>
      <c r="B187" s="55" t="s">
        <v>19</v>
      </c>
      <c r="C187" s="57"/>
      <c r="D187" s="57"/>
      <c r="E187" s="56"/>
      <c r="F187" s="57"/>
      <c r="G187" s="57"/>
      <c r="H187" s="119">
        <v>1425</v>
      </c>
      <c r="I187" s="199"/>
    </row>
    <row r="188" spans="1:9" s="9" customFormat="1" ht="28.5" customHeight="1">
      <c r="A188" s="198"/>
      <c r="B188" s="61" t="s">
        <v>28</v>
      </c>
      <c r="C188" s="57">
        <v>92457</v>
      </c>
      <c r="D188" s="57">
        <v>92457</v>
      </c>
      <c r="E188" s="56">
        <f t="shared" ref="E188" si="30">F188-C188</f>
        <v>0</v>
      </c>
      <c r="F188" s="57">
        <v>92457</v>
      </c>
      <c r="G188" s="57">
        <v>92457</v>
      </c>
      <c r="H188" s="119"/>
      <c r="I188" s="199"/>
    </row>
    <row r="189" spans="1:9" s="9" customFormat="1" ht="28.5" customHeight="1">
      <c r="A189" s="198"/>
      <c r="B189" s="61" t="s">
        <v>29</v>
      </c>
      <c r="C189" s="57">
        <v>2418133</v>
      </c>
      <c r="D189" s="57">
        <v>1927277</v>
      </c>
      <c r="E189" s="56">
        <f>F189-C189</f>
        <v>0</v>
      </c>
      <c r="F189" s="57">
        <v>2418133</v>
      </c>
      <c r="G189" s="57">
        <v>1866824</v>
      </c>
      <c r="H189" s="200"/>
      <c r="I189" s="199"/>
    </row>
    <row r="190" spans="1:9" s="9" customFormat="1" ht="28.5" customHeight="1">
      <c r="A190" s="198"/>
      <c r="B190" s="61" t="s">
        <v>30</v>
      </c>
      <c r="C190" s="57">
        <v>0</v>
      </c>
      <c r="D190" s="57">
        <v>0</v>
      </c>
      <c r="E190" s="56"/>
      <c r="F190" s="57">
        <v>0</v>
      </c>
      <c r="G190" s="57">
        <v>0</v>
      </c>
      <c r="H190" s="200"/>
      <c r="I190" s="199"/>
    </row>
    <row r="191" spans="1:9" s="9" customFormat="1" ht="28.5" customHeight="1">
      <c r="A191" s="198"/>
      <c r="B191" s="61" t="s">
        <v>76</v>
      </c>
      <c r="C191" s="57">
        <v>0</v>
      </c>
      <c r="D191" s="57">
        <v>0</v>
      </c>
      <c r="E191" s="56"/>
      <c r="F191" s="57">
        <v>0</v>
      </c>
      <c r="G191" s="57">
        <v>0</v>
      </c>
      <c r="H191" s="200"/>
      <c r="I191" s="199"/>
    </row>
    <row r="192" spans="1:9" s="9" customFormat="1" ht="28.5" customHeight="1">
      <c r="A192" s="198"/>
      <c r="B192" s="61" t="s">
        <v>33</v>
      </c>
      <c r="C192" s="57">
        <v>0</v>
      </c>
      <c r="D192" s="57">
        <v>0</v>
      </c>
      <c r="E192" s="64">
        <f>F192-C192</f>
        <v>0</v>
      </c>
      <c r="F192" s="57">
        <v>0</v>
      </c>
      <c r="G192" s="57">
        <v>0</v>
      </c>
      <c r="H192" s="119"/>
      <c r="I192" s="199"/>
    </row>
    <row r="193" spans="1:9" s="9" customFormat="1" ht="28.5" customHeight="1">
      <c r="A193" s="198"/>
      <c r="B193" s="61" t="s">
        <v>34</v>
      </c>
      <c r="C193" s="57">
        <v>0</v>
      </c>
      <c r="D193" s="57">
        <v>0</v>
      </c>
      <c r="E193" s="64"/>
      <c r="F193" s="57">
        <v>0</v>
      </c>
      <c r="G193" s="57">
        <v>0</v>
      </c>
      <c r="H193" s="119"/>
      <c r="I193" s="199"/>
    </row>
    <row r="194" spans="1:9" s="9" customFormat="1" ht="28.5" customHeight="1">
      <c r="A194" s="198"/>
      <c r="B194" s="61" t="s">
        <v>35</v>
      </c>
      <c r="C194" s="57">
        <v>0</v>
      </c>
      <c r="D194" s="57">
        <v>0</v>
      </c>
      <c r="E194" s="64"/>
      <c r="F194" s="57">
        <v>0</v>
      </c>
      <c r="G194" s="57">
        <v>0</v>
      </c>
      <c r="H194" s="119"/>
      <c r="I194" s="199"/>
    </row>
    <row r="195" spans="1:9" s="9" customFormat="1" ht="28.5" customHeight="1">
      <c r="A195" s="198"/>
      <c r="B195" s="61" t="s">
        <v>36</v>
      </c>
      <c r="C195" s="57">
        <v>130000</v>
      </c>
      <c r="D195" s="57">
        <v>104000</v>
      </c>
      <c r="E195" s="64">
        <f t="shared" ref="E195:E197" si="31">F195-C195</f>
        <v>0</v>
      </c>
      <c r="F195" s="57">
        <v>130000</v>
      </c>
      <c r="G195" s="57">
        <v>78000</v>
      </c>
      <c r="H195" s="119"/>
      <c r="I195" s="199"/>
    </row>
    <row r="196" spans="1:9" s="9" customFormat="1" ht="28.5" customHeight="1">
      <c r="A196" s="198"/>
      <c r="B196" s="61" t="s">
        <v>37</v>
      </c>
      <c r="C196" s="57">
        <v>245924</v>
      </c>
      <c r="D196" s="57">
        <v>7860</v>
      </c>
      <c r="E196" s="64">
        <f t="shared" si="31"/>
        <v>28142</v>
      </c>
      <c r="F196" s="57">
        <v>274066</v>
      </c>
      <c r="G196" s="57">
        <v>4417</v>
      </c>
      <c r="H196" s="119"/>
      <c r="I196" s="199"/>
    </row>
    <row r="197" spans="1:9" s="9" customFormat="1" ht="28.5" customHeight="1" thickBot="1">
      <c r="A197" s="198"/>
      <c r="B197" s="38" t="s">
        <v>38</v>
      </c>
      <c r="C197" s="41">
        <v>0</v>
      </c>
      <c r="D197" s="41">
        <v>0</v>
      </c>
      <c r="E197" s="39">
        <f t="shared" si="31"/>
        <v>0</v>
      </c>
      <c r="F197" s="41">
        <v>0</v>
      </c>
      <c r="G197" s="41">
        <v>0</v>
      </c>
      <c r="H197" s="121"/>
      <c r="I197" s="199"/>
    </row>
    <row r="198" spans="1:9" ht="33.75" customHeight="1" thickBot="1">
      <c r="A198" s="87"/>
      <c r="B198" s="201" t="s">
        <v>15</v>
      </c>
      <c r="C198" s="202">
        <f>SUM(C186:C197)</f>
        <v>2886514</v>
      </c>
      <c r="D198" s="202">
        <f>SUM(D186:D197)</f>
        <v>2131594</v>
      </c>
      <c r="E198" s="202">
        <f t="shared" ref="E198" si="32">SUM(E186:E197)</f>
        <v>28142</v>
      </c>
      <c r="F198" s="202">
        <f>SUM(F186:F197)</f>
        <v>2914656</v>
      </c>
      <c r="G198" s="202">
        <f>SUM(G186:G197)</f>
        <v>2041698</v>
      </c>
      <c r="H198" s="203">
        <f>SUM(H186:H197)</f>
        <v>7490</v>
      </c>
      <c r="I198" s="204"/>
    </row>
    <row r="199" spans="1:9" s="197" customFormat="1" ht="28.5" customHeight="1">
      <c r="A199" s="77" t="s">
        <v>88</v>
      </c>
      <c r="B199" s="32" t="s">
        <v>89</v>
      </c>
      <c r="C199" s="50"/>
      <c r="D199" s="50"/>
      <c r="E199" s="50"/>
      <c r="F199" s="50"/>
      <c r="G199" s="50"/>
      <c r="H199" s="205"/>
      <c r="I199" s="12" t="s">
        <v>90</v>
      </c>
    </row>
    <row r="200" spans="1:9" s="197" customFormat="1" ht="28.5" customHeight="1">
      <c r="A200" s="80"/>
      <c r="B200" s="55" t="s">
        <v>18</v>
      </c>
      <c r="C200" s="56"/>
      <c r="D200" s="56"/>
      <c r="E200" s="56"/>
      <c r="F200" s="56"/>
      <c r="G200" s="56"/>
      <c r="H200" s="144"/>
      <c r="I200" s="206"/>
    </row>
    <row r="201" spans="1:9" s="197" customFormat="1" ht="28.5" customHeight="1">
      <c r="A201" s="80"/>
      <c r="B201" s="55" t="s">
        <v>19</v>
      </c>
      <c r="C201" s="56"/>
      <c r="D201" s="56"/>
      <c r="E201" s="56"/>
      <c r="F201" s="56"/>
      <c r="G201" s="56"/>
      <c r="H201" s="144">
        <v>2925</v>
      </c>
      <c r="I201" s="206"/>
    </row>
    <row r="202" spans="1:9" s="9" customFormat="1" ht="24.75" customHeight="1">
      <c r="A202" s="80"/>
      <c r="B202" s="61" t="s">
        <v>91</v>
      </c>
      <c r="C202" s="64">
        <v>648</v>
      </c>
      <c r="D202" s="64">
        <v>648</v>
      </c>
      <c r="E202" s="56">
        <f t="shared" ref="E202:E210" si="33">F202-C202</f>
        <v>0</v>
      </c>
      <c r="F202" s="64">
        <v>648</v>
      </c>
      <c r="G202" s="64">
        <v>648</v>
      </c>
      <c r="H202" s="130"/>
      <c r="I202" s="206"/>
    </row>
    <row r="203" spans="1:9" s="9" customFormat="1" ht="24.75" customHeight="1">
      <c r="A203" s="80"/>
      <c r="B203" s="61" t="s">
        <v>92</v>
      </c>
      <c r="C203" s="64">
        <v>1304437</v>
      </c>
      <c r="D203" s="64">
        <v>812529</v>
      </c>
      <c r="E203" s="56">
        <f>F203-C203</f>
        <v>0</v>
      </c>
      <c r="F203" s="64">
        <v>1304437</v>
      </c>
      <c r="G203" s="64">
        <v>777695</v>
      </c>
      <c r="H203" s="130"/>
      <c r="I203" s="206"/>
    </row>
    <row r="204" spans="1:9" s="9" customFormat="1" ht="24.75" customHeight="1">
      <c r="A204" s="80"/>
      <c r="B204" s="61" t="s">
        <v>30</v>
      </c>
      <c r="C204" s="64">
        <v>24969</v>
      </c>
      <c r="D204" s="64">
        <v>24875</v>
      </c>
      <c r="E204" s="56">
        <f>F204-C204</f>
        <v>0</v>
      </c>
      <c r="F204" s="64">
        <v>24969</v>
      </c>
      <c r="G204" s="64">
        <v>23752</v>
      </c>
      <c r="H204" s="130"/>
      <c r="I204" s="206"/>
    </row>
    <row r="205" spans="1:9" s="9" customFormat="1" ht="24.75" customHeight="1">
      <c r="A205" s="80"/>
      <c r="B205" s="61" t="s">
        <v>33</v>
      </c>
      <c r="C205" s="64">
        <v>1339992</v>
      </c>
      <c r="D205" s="64">
        <v>172088</v>
      </c>
      <c r="E205" s="56">
        <f t="shared" si="33"/>
        <v>19093</v>
      </c>
      <c r="F205" s="64">
        <v>1359085</v>
      </c>
      <c r="G205" s="64">
        <v>97532</v>
      </c>
      <c r="H205" s="130"/>
      <c r="I205" s="207"/>
    </row>
    <row r="206" spans="1:9" s="9" customFormat="1" ht="24.75" customHeight="1">
      <c r="A206" s="80"/>
      <c r="B206" s="61" t="s">
        <v>34</v>
      </c>
      <c r="C206" s="64">
        <v>1660</v>
      </c>
      <c r="D206" s="64">
        <v>0</v>
      </c>
      <c r="E206" s="56">
        <f t="shared" si="33"/>
        <v>0</v>
      </c>
      <c r="F206" s="64">
        <v>1660</v>
      </c>
      <c r="G206" s="64">
        <v>0</v>
      </c>
      <c r="H206" s="130"/>
      <c r="I206" s="208"/>
    </row>
    <row r="207" spans="1:9" s="9" customFormat="1" ht="24.75" customHeight="1">
      <c r="A207" s="80"/>
      <c r="B207" s="61" t="s">
        <v>35</v>
      </c>
      <c r="C207" s="64">
        <v>387758</v>
      </c>
      <c r="D207" s="64">
        <v>65071</v>
      </c>
      <c r="E207" s="56">
        <f t="shared" si="33"/>
        <v>25584</v>
      </c>
      <c r="F207" s="64">
        <v>413342</v>
      </c>
      <c r="G207" s="64">
        <v>39659</v>
      </c>
      <c r="H207" s="130"/>
      <c r="I207" s="209"/>
    </row>
    <row r="208" spans="1:9" s="9" customFormat="1" ht="24.75" customHeight="1">
      <c r="A208" s="80"/>
      <c r="B208" s="61" t="s">
        <v>36</v>
      </c>
      <c r="C208" s="64">
        <v>565</v>
      </c>
      <c r="D208" s="64">
        <v>0</v>
      </c>
      <c r="E208" s="56">
        <f t="shared" si="33"/>
        <v>0</v>
      </c>
      <c r="F208" s="64">
        <v>565</v>
      </c>
      <c r="G208" s="64">
        <v>0</v>
      </c>
      <c r="H208" s="130"/>
      <c r="I208" s="210"/>
    </row>
    <row r="209" spans="1:9" s="9" customFormat="1" ht="24.75" customHeight="1">
      <c r="A209" s="80"/>
      <c r="B209" s="61" t="s">
        <v>37</v>
      </c>
      <c r="C209" s="64">
        <v>526556</v>
      </c>
      <c r="D209" s="64">
        <v>3682</v>
      </c>
      <c r="E209" s="56">
        <f t="shared" si="33"/>
        <v>16062</v>
      </c>
      <c r="F209" s="64">
        <v>542618</v>
      </c>
      <c r="G209" s="64">
        <v>2438</v>
      </c>
      <c r="H209" s="130"/>
      <c r="I209" s="211"/>
    </row>
    <row r="210" spans="1:9" s="9" customFormat="1" ht="24.75" customHeight="1" thickBot="1">
      <c r="A210" s="95"/>
      <c r="B210" s="212" t="s">
        <v>38</v>
      </c>
      <c r="C210" s="70">
        <v>359171</v>
      </c>
      <c r="D210" s="70">
        <v>31637</v>
      </c>
      <c r="E210" s="39">
        <f t="shared" si="33"/>
        <v>0</v>
      </c>
      <c r="F210" s="70">
        <v>359171</v>
      </c>
      <c r="G210" s="70">
        <v>14281</v>
      </c>
      <c r="H210" s="145"/>
      <c r="I210" s="211"/>
    </row>
    <row r="211" spans="1:9" s="213" customFormat="1" ht="27" customHeight="1" thickBot="1">
      <c r="A211" s="87"/>
      <c r="B211" s="45" t="s">
        <v>15</v>
      </c>
      <c r="C211" s="46">
        <f t="shared" ref="C211:H211" si="34">SUM(C200:C210)</f>
        <v>3945756</v>
      </c>
      <c r="D211" s="46">
        <f t="shared" si="34"/>
        <v>1110530</v>
      </c>
      <c r="E211" s="46">
        <f t="shared" si="34"/>
        <v>60739</v>
      </c>
      <c r="F211" s="46">
        <f t="shared" si="34"/>
        <v>4006495</v>
      </c>
      <c r="G211" s="46">
        <f t="shared" si="34"/>
        <v>956005</v>
      </c>
      <c r="H211" s="122">
        <f t="shared" si="34"/>
        <v>2925</v>
      </c>
      <c r="I211" s="204"/>
    </row>
    <row r="212" spans="1:9" s="197" customFormat="1" ht="30.75" customHeight="1">
      <c r="A212" s="214" t="s">
        <v>93</v>
      </c>
      <c r="B212" s="215" t="s">
        <v>94</v>
      </c>
      <c r="C212" s="216"/>
      <c r="D212" s="216"/>
      <c r="E212" s="216"/>
      <c r="F212" s="217"/>
      <c r="G212" s="218"/>
      <c r="H212" s="219"/>
      <c r="I212" s="220" t="s">
        <v>95</v>
      </c>
    </row>
    <row r="213" spans="1:9" s="197" customFormat="1" ht="19.5" customHeight="1">
      <c r="A213" s="221"/>
      <c r="B213" s="222" t="s">
        <v>18</v>
      </c>
      <c r="C213" s="56"/>
      <c r="D213" s="56"/>
      <c r="E213" s="56"/>
      <c r="F213" s="57"/>
      <c r="G213" s="223"/>
      <c r="H213" s="119"/>
      <c r="I213" s="224"/>
    </row>
    <row r="214" spans="1:9" s="197" customFormat="1" ht="22.5" customHeight="1">
      <c r="A214" s="221"/>
      <c r="B214" s="222" t="s">
        <v>19</v>
      </c>
      <c r="C214" s="225"/>
      <c r="D214" s="225"/>
      <c r="E214" s="225"/>
      <c r="F214" s="225"/>
      <c r="G214" s="225"/>
      <c r="H214" s="226">
        <v>305</v>
      </c>
      <c r="I214" s="224"/>
    </row>
    <row r="215" spans="1:9" s="9" customFormat="1" ht="28.5" customHeight="1">
      <c r="A215" s="221"/>
      <c r="B215" s="227" t="s">
        <v>33</v>
      </c>
      <c r="C215" s="228">
        <v>49467</v>
      </c>
      <c r="D215" s="225">
        <v>0</v>
      </c>
      <c r="E215" s="225">
        <f t="shared" ref="E215:E220" si="35">F215-C215</f>
        <v>6090</v>
      </c>
      <c r="F215" s="228">
        <v>55557</v>
      </c>
      <c r="G215" s="225">
        <v>0</v>
      </c>
      <c r="H215" s="226"/>
      <c r="I215" s="224"/>
    </row>
    <row r="216" spans="1:9" s="9" customFormat="1" ht="28.5" customHeight="1">
      <c r="A216" s="221"/>
      <c r="B216" s="227" t="s">
        <v>34</v>
      </c>
      <c r="C216" s="228">
        <v>5850</v>
      </c>
      <c r="D216" s="225">
        <v>0</v>
      </c>
      <c r="E216" s="225">
        <f t="shared" si="35"/>
        <v>0</v>
      </c>
      <c r="F216" s="228">
        <v>5850</v>
      </c>
      <c r="G216" s="225">
        <v>0</v>
      </c>
      <c r="H216" s="226"/>
      <c r="I216" s="224"/>
    </row>
    <row r="217" spans="1:9" s="9" customFormat="1" ht="28.5" customHeight="1">
      <c r="A217" s="221"/>
      <c r="B217" s="227" t="s">
        <v>35</v>
      </c>
      <c r="C217" s="228">
        <v>8930</v>
      </c>
      <c r="D217" s="225">
        <v>0</v>
      </c>
      <c r="E217" s="225">
        <f t="shared" si="35"/>
        <v>1006</v>
      </c>
      <c r="F217" s="228">
        <v>9936</v>
      </c>
      <c r="G217" s="225">
        <v>0</v>
      </c>
      <c r="H217" s="226"/>
      <c r="I217" s="224"/>
    </row>
    <row r="218" spans="1:9" s="9" customFormat="1" ht="28.5" customHeight="1">
      <c r="A218" s="221"/>
      <c r="B218" s="227" t="s">
        <v>36</v>
      </c>
      <c r="C218" s="228">
        <v>518</v>
      </c>
      <c r="D218" s="225">
        <v>0</v>
      </c>
      <c r="E218" s="225">
        <f t="shared" si="35"/>
        <v>0</v>
      </c>
      <c r="F218" s="228">
        <v>518</v>
      </c>
      <c r="G218" s="225">
        <v>0</v>
      </c>
      <c r="H218" s="226"/>
      <c r="I218" s="224"/>
    </row>
    <row r="219" spans="1:9" s="9" customFormat="1" ht="41.25" customHeight="1">
      <c r="A219" s="221"/>
      <c r="B219" s="227" t="s">
        <v>37</v>
      </c>
      <c r="C219" s="228">
        <v>104285</v>
      </c>
      <c r="D219" s="225">
        <v>10241</v>
      </c>
      <c r="E219" s="225">
        <f>F219-C219</f>
        <v>14</v>
      </c>
      <c r="F219" s="228">
        <v>104299</v>
      </c>
      <c r="G219" s="225">
        <v>8474</v>
      </c>
      <c r="H219" s="226"/>
      <c r="I219" s="229"/>
    </row>
    <row r="220" spans="1:9" s="9" customFormat="1" ht="24.75" customHeight="1" thickBot="1">
      <c r="A220" s="221"/>
      <c r="B220" s="230" t="s">
        <v>38</v>
      </c>
      <c r="C220" s="228">
        <v>30186</v>
      </c>
      <c r="D220" s="231"/>
      <c r="E220" s="231">
        <f t="shared" si="35"/>
        <v>1290</v>
      </c>
      <c r="F220" s="228">
        <v>31476</v>
      </c>
      <c r="G220" s="231"/>
      <c r="H220" s="232"/>
      <c r="I220" s="233" t="s">
        <v>96</v>
      </c>
    </row>
    <row r="221" spans="1:9" ht="21" customHeight="1" thickBot="1">
      <c r="A221" s="102"/>
      <c r="B221" s="73" t="s">
        <v>15</v>
      </c>
      <c r="C221" s="234">
        <f t="shared" ref="C221:E221" si="36">SUM(C213:C220)</f>
        <v>199236</v>
      </c>
      <c r="D221" s="234">
        <f t="shared" si="36"/>
        <v>10241</v>
      </c>
      <c r="E221" s="234">
        <f t="shared" si="36"/>
        <v>8400</v>
      </c>
      <c r="F221" s="234">
        <f>SUM(F213:F220)</f>
        <v>207636</v>
      </c>
      <c r="G221" s="234">
        <f>SUM(G213:G220)</f>
        <v>8474</v>
      </c>
      <c r="H221" s="235">
        <f>SUM(H213:H220)</f>
        <v>305</v>
      </c>
      <c r="I221" s="236"/>
    </row>
    <row r="222" spans="1:9" s="9" customFormat="1" ht="27.75" customHeight="1" thickBot="1">
      <c r="A222" s="44"/>
      <c r="B222" s="45" t="s">
        <v>97</v>
      </c>
      <c r="C222" s="237">
        <f>C10+C32+C80+C150+C165+C175+C184+C211+C221+C198</f>
        <v>236011987</v>
      </c>
      <c r="D222" s="237">
        <f t="shared" ref="D222:H222" si="37">D10+D32+D80+D150+D165+D175+D184+D211+D221+D198</f>
        <v>170649203</v>
      </c>
      <c r="E222" s="237">
        <f t="shared" si="37"/>
        <v>15891546</v>
      </c>
      <c r="F222" s="237">
        <f>F10+F32+F80+F150+F165+F175+F184+F211+F221+F198</f>
        <v>251903533</v>
      </c>
      <c r="G222" s="237">
        <f>G10+G32+G80+G150+G165+G175+G184+G211+G221+G198</f>
        <v>179515261</v>
      </c>
      <c r="H222" s="237">
        <f t="shared" si="37"/>
        <v>1072123</v>
      </c>
      <c r="I222" s="238"/>
    </row>
    <row r="223" spans="1:9" s="9" customFormat="1" ht="27.75" customHeight="1">
      <c r="A223" s="239"/>
      <c r="B223" s="240"/>
      <c r="C223" s="241"/>
      <c r="D223" s="241"/>
      <c r="E223" s="241"/>
      <c r="F223" s="241"/>
      <c r="G223" s="242"/>
      <c r="H223" s="241"/>
      <c r="I223" s="243"/>
    </row>
    <row r="224" spans="1:9" s="9" customFormat="1" ht="27.75" customHeight="1">
      <c r="A224" s="239"/>
      <c r="B224" s="240"/>
      <c r="C224" s="241"/>
      <c r="D224" s="241"/>
      <c r="E224" s="241"/>
      <c r="F224" s="241"/>
      <c r="G224" s="242"/>
      <c r="H224" s="241"/>
      <c r="I224" s="243"/>
    </row>
    <row r="225" spans="1:9">
      <c r="C225" s="245"/>
      <c r="D225" s="245"/>
      <c r="E225" s="246"/>
      <c r="F225" s="247"/>
      <c r="G225" s="247"/>
      <c r="H225" s="247"/>
    </row>
    <row r="226" spans="1:9">
      <c r="B226" s="5"/>
      <c r="C226" s="248"/>
      <c r="D226" s="248"/>
      <c r="E226" s="248"/>
      <c r="F226" s="249"/>
      <c r="G226" s="249"/>
      <c r="I226" s="250"/>
    </row>
    <row r="227" spans="1:9">
      <c r="B227" s="5"/>
      <c r="C227" s="248"/>
      <c r="D227" s="248"/>
      <c r="E227" s="248"/>
      <c r="F227" s="249"/>
      <c r="G227" s="249"/>
      <c r="I227" s="250"/>
    </row>
    <row r="228" spans="1:9">
      <c r="A228" s="5" t="s">
        <v>61</v>
      </c>
      <c r="B228" s="5"/>
      <c r="C228" s="248"/>
      <c r="D228" s="248"/>
      <c r="E228" s="248"/>
      <c r="F228" s="249"/>
      <c r="G228" s="249"/>
      <c r="I228" s="250"/>
    </row>
    <row r="229" spans="1:9">
      <c r="B229" s="5"/>
      <c r="C229" s="248"/>
      <c r="D229" s="248"/>
      <c r="E229" s="248"/>
      <c r="F229" s="249"/>
      <c r="G229" s="249"/>
      <c r="I229" s="250"/>
    </row>
    <row r="230" spans="1:9">
      <c r="B230" s="5"/>
      <c r="C230" s="248"/>
      <c r="D230" s="248"/>
      <c r="E230" s="248"/>
      <c r="F230" s="249"/>
      <c r="G230" s="249"/>
      <c r="I230" s="250"/>
    </row>
    <row r="231" spans="1:9">
      <c r="B231" s="5"/>
      <c r="C231" s="248"/>
      <c r="D231" s="248"/>
      <c r="E231" s="248"/>
      <c r="F231" s="249"/>
      <c r="G231" s="249"/>
      <c r="I231" s="250"/>
    </row>
    <row r="232" spans="1:9">
      <c r="B232" s="5"/>
      <c r="C232" s="248"/>
      <c r="D232" s="248"/>
      <c r="E232" s="248"/>
      <c r="F232" s="249"/>
      <c r="G232" s="249"/>
      <c r="I232" s="250"/>
    </row>
    <row r="233" spans="1:9">
      <c r="B233" s="5"/>
      <c r="C233" s="248"/>
      <c r="D233" s="248"/>
      <c r="E233" s="248"/>
      <c r="F233" s="249"/>
      <c r="G233" s="249"/>
      <c r="I233" s="250"/>
    </row>
    <row r="234" spans="1:9">
      <c r="B234" s="5"/>
      <c r="C234" s="248"/>
      <c r="D234" s="248"/>
      <c r="E234" s="248"/>
      <c r="F234" s="249"/>
      <c r="G234" s="249"/>
      <c r="I234" s="250"/>
    </row>
    <row r="235" spans="1:9">
      <c r="B235" s="5"/>
      <c r="C235" s="248"/>
      <c r="D235" s="248"/>
      <c r="E235" s="248"/>
      <c r="F235" s="249"/>
      <c r="G235" s="249"/>
      <c r="I235" s="250"/>
    </row>
    <row r="236" spans="1:9">
      <c r="B236" s="5"/>
      <c r="C236" s="248"/>
      <c r="D236" s="248"/>
      <c r="E236" s="248"/>
      <c r="F236" s="249"/>
      <c r="G236" s="249"/>
      <c r="I236" s="250"/>
    </row>
  </sheetData>
  <mergeCells count="35">
    <mergeCell ref="I220:I221"/>
    <mergeCell ref="I176:I184"/>
    <mergeCell ref="I185:I197"/>
    <mergeCell ref="I199:I205"/>
    <mergeCell ref="I206:I207"/>
    <mergeCell ref="I208:I210"/>
    <mergeCell ref="I212:I219"/>
    <mergeCell ref="I108:I121"/>
    <mergeCell ref="I122:I135"/>
    <mergeCell ref="I136:I149"/>
    <mergeCell ref="I151:I162"/>
    <mergeCell ref="I163:I165"/>
    <mergeCell ref="I166:I175"/>
    <mergeCell ref="I46:I57"/>
    <mergeCell ref="I58:I66"/>
    <mergeCell ref="I67:I78"/>
    <mergeCell ref="I81:I93"/>
    <mergeCell ref="I94:I104"/>
    <mergeCell ref="I105:I107"/>
    <mergeCell ref="I5:I6"/>
    <mergeCell ref="I8:I9"/>
    <mergeCell ref="I11:I23"/>
    <mergeCell ref="I24:I31"/>
    <mergeCell ref="I33:I42"/>
    <mergeCell ref="I43:I45"/>
    <mergeCell ref="I2:I3"/>
    <mergeCell ref="B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2"/>
  <sheetViews>
    <sheetView tabSelected="1" workbookViewId="0">
      <selection activeCell="F26" sqref="F26"/>
    </sheetView>
  </sheetViews>
  <sheetFormatPr defaultRowHeight="15"/>
  <cols>
    <col min="3" max="3" width="15.7109375" customWidth="1"/>
    <col min="5" max="5" width="9.140625" customWidth="1"/>
    <col min="6" max="6" width="13.85546875" customWidth="1"/>
    <col min="7" max="7" width="27.140625" customWidth="1"/>
    <col min="8" max="8" width="35.28515625" customWidth="1"/>
    <col min="9" max="9" width="51.140625" customWidth="1"/>
    <col min="10" max="11" width="10.5703125" bestFit="1" customWidth="1"/>
  </cols>
  <sheetData>
    <row r="1" spans="1:15" s="254" customFormat="1" ht="12.75">
      <c r="A1" s="251" t="s">
        <v>98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  <c r="L1" s="253"/>
      <c r="M1" s="253"/>
      <c r="N1" s="253"/>
      <c r="O1" s="253"/>
    </row>
    <row r="2" spans="1:15">
      <c r="A2" s="255" t="s">
        <v>99</v>
      </c>
      <c r="B2" s="256"/>
      <c r="C2" s="257"/>
      <c r="F2" s="258"/>
    </row>
    <row r="3" spans="1:15">
      <c r="A3" s="255"/>
      <c r="B3" s="256"/>
      <c r="C3" s="259"/>
      <c r="F3" s="258"/>
    </row>
    <row r="4" spans="1:15">
      <c r="B4" s="258"/>
      <c r="F4" s="258"/>
    </row>
    <row r="5" spans="1:15" ht="18">
      <c r="A5" s="260" t="s">
        <v>100</v>
      </c>
      <c r="B5" s="261"/>
      <c r="F5" s="258"/>
    </row>
    <row r="6" spans="1:15" ht="22.5">
      <c r="A6" s="262" t="s">
        <v>101</v>
      </c>
      <c r="B6" s="263" t="s">
        <v>102</v>
      </c>
      <c r="C6" s="263" t="s">
        <v>103</v>
      </c>
      <c r="D6" s="263" t="s">
        <v>104</v>
      </c>
      <c r="E6" s="263" t="s">
        <v>105</v>
      </c>
      <c r="F6" s="263" t="s">
        <v>106</v>
      </c>
      <c r="G6" s="263" t="s">
        <v>107</v>
      </c>
      <c r="H6" s="263" t="s">
        <v>108</v>
      </c>
      <c r="I6" s="263" t="s">
        <v>109</v>
      </c>
    </row>
    <row r="7" spans="1:15">
      <c r="A7" s="264">
        <v>1</v>
      </c>
      <c r="B7" s="265" t="s">
        <v>110</v>
      </c>
      <c r="C7" s="266" t="s">
        <v>111</v>
      </c>
      <c r="D7" s="266" t="s">
        <v>112</v>
      </c>
      <c r="E7" s="265" t="s">
        <v>113</v>
      </c>
      <c r="F7" s="267">
        <v>2.5999999999999999E-3</v>
      </c>
      <c r="G7" s="268" t="s">
        <v>114</v>
      </c>
      <c r="H7" s="265" t="s">
        <v>115</v>
      </c>
      <c r="I7" s="266" t="s">
        <v>116</v>
      </c>
    </row>
    <row r="8" spans="1:15">
      <c r="A8" s="264">
        <f>A7+1</f>
        <v>2</v>
      </c>
      <c r="B8" s="265" t="s">
        <v>117</v>
      </c>
      <c r="C8" s="266" t="s">
        <v>111</v>
      </c>
      <c r="D8" s="266" t="s">
        <v>112</v>
      </c>
      <c r="E8" s="265" t="s">
        <v>113</v>
      </c>
      <c r="F8" s="267">
        <v>2.5499999999999998E-2</v>
      </c>
      <c r="G8" s="268" t="s">
        <v>118</v>
      </c>
      <c r="H8" s="265" t="s">
        <v>115</v>
      </c>
      <c r="I8" s="266" t="s">
        <v>116</v>
      </c>
    </row>
    <row r="9" spans="1:15">
      <c r="A9" s="264">
        <f t="shared" ref="A9:A72" si="0">A8+1</f>
        <v>3</v>
      </c>
      <c r="B9" s="265" t="s">
        <v>119</v>
      </c>
      <c r="C9" s="266" t="s">
        <v>120</v>
      </c>
      <c r="D9" s="266" t="s">
        <v>121</v>
      </c>
      <c r="E9" s="265" t="s">
        <v>122</v>
      </c>
      <c r="F9" s="267">
        <v>7.4999999999999997E-3</v>
      </c>
      <c r="G9" s="268" t="s">
        <v>123</v>
      </c>
      <c r="H9" s="265" t="s">
        <v>124</v>
      </c>
      <c r="I9" s="266" t="s">
        <v>125</v>
      </c>
    </row>
    <row r="10" spans="1:15">
      <c r="A10" s="264">
        <f t="shared" si="0"/>
        <v>4</v>
      </c>
      <c r="B10" s="265" t="s">
        <v>126</v>
      </c>
      <c r="C10" s="266" t="s">
        <v>127</v>
      </c>
      <c r="D10" s="266" t="s">
        <v>112</v>
      </c>
      <c r="E10" s="265" t="s">
        <v>128</v>
      </c>
      <c r="F10" s="267">
        <v>0.27</v>
      </c>
      <c r="G10" s="268" t="s">
        <v>129</v>
      </c>
      <c r="H10" s="265" t="s">
        <v>130</v>
      </c>
      <c r="I10" s="266" t="s">
        <v>131</v>
      </c>
    </row>
    <row r="11" spans="1:15">
      <c r="A11" s="264">
        <f t="shared" si="0"/>
        <v>5</v>
      </c>
      <c r="B11" s="265" t="s">
        <v>132</v>
      </c>
      <c r="C11" s="266" t="s">
        <v>133</v>
      </c>
      <c r="D11" s="266" t="s">
        <v>121</v>
      </c>
      <c r="E11" s="265" t="s">
        <v>134</v>
      </c>
      <c r="F11" s="267">
        <v>3.47</v>
      </c>
      <c r="G11" s="268" t="s">
        <v>135</v>
      </c>
      <c r="H11" s="265" t="s">
        <v>136</v>
      </c>
      <c r="I11" s="266" t="s">
        <v>137</v>
      </c>
    </row>
    <row r="12" spans="1:15">
      <c r="A12" s="264">
        <f t="shared" si="0"/>
        <v>6</v>
      </c>
      <c r="B12" s="265" t="s">
        <v>138</v>
      </c>
      <c r="C12" s="266" t="s">
        <v>133</v>
      </c>
      <c r="D12" s="266" t="s">
        <v>121</v>
      </c>
      <c r="E12" s="265" t="s">
        <v>134</v>
      </c>
      <c r="F12" s="267">
        <v>2.3199999999999998</v>
      </c>
      <c r="G12" s="268" t="s">
        <v>139</v>
      </c>
      <c r="H12" s="265" t="s">
        <v>136</v>
      </c>
      <c r="I12" s="266" t="s">
        <v>140</v>
      </c>
    </row>
    <row r="13" spans="1:15">
      <c r="A13" s="264">
        <f t="shared" si="0"/>
        <v>7</v>
      </c>
      <c r="B13" s="265" t="s">
        <v>141</v>
      </c>
      <c r="C13" s="266" t="s">
        <v>142</v>
      </c>
      <c r="D13" s="266" t="s">
        <v>112</v>
      </c>
      <c r="E13" s="265" t="s">
        <v>143</v>
      </c>
      <c r="F13" s="267">
        <v>0.7107</v>
      </c>
      <c r="G13" s="268" t="s">
        <v>144</v>
      </c>
      <c r="H13" s="265" t="s">
        <v>136</v>
      </c>
      <c r="I13" s="266" t="s">
        <v>145</v>
      </c>
    </row>
    <row r="14" spans="1:15">
      <c r="A14" s="264">
        <f t="shared" si="0"/>
        <v>8</v>
      </c>
      <c r="B14" s="265" t="s">
        <v>146</v>
      </c>
      <c r="C14" s="266" t="s">
        <v>142</v>
      </c>
      <c r="D14" s="266" t="s">
        <v>112</v>
      </c>
      <c r="E14" s="265" t="s">
        <v>143</v>
      </c>
      <c r="F14" s="267">
        <v>0.1769</v>
      </c>
      <c r="G14" s="268" t="s">
        <v>147</v>
      </c>
      <c r="H14" s="265" t="s">
        <v>136</v>
      </c>
      <c r="I14" s="266" t="s">
        <v>145</v>
      </c>
    </row>
    <row r="15" spans="1:15">
      <c r="A15" s="264">
        <f t="shared" si="0"/>
        <v>9</v>
      </c>
      <c r="B15" s="265" t="s">
        <v>148</v>
      </c>
      <c r="C15" s="266" t="s">
        <v>149</v>
      </c>
      <c r="D15" s="266" t="s">
        <v>112</v>
      </c>
      <c r="E15" s="265" t="s">
        <v>150</v>
      </c>
      <c r="F15" s="267">
        <v>1.7100000000000001E-2</v>
      </c>
      <c r="G15" s="268" t="s">
        <v>151</v>
      </c>
      <c r="H15" s="265" t="s">
        <v>136</v>
      </c>
      <c r="I15" s="266" t="s">
        <v>152</v>
      </c>
    </row>
    <row r="16" spans="1:15">
      <c r="A16" s="264">
        <f t="shared" si="0"/>
        <v>10</v>
      </c>
      <c r="B16" s="265" t="s">
        <v>153</v>
      </c>
      <c r="C16" s="266" t="s">
        <v>154</v>
      </c>
      <c r="D16" s="266" t="s">
        <v>112</v>
      </c>
      <c r="E16" s="265" t="s">
        <v>155</v>
      </c>
      <c r="F16" s="267">
        <v>0.4</v>
      </c>
      <c r="G16" s="268" t="s">
        <v>156</v>
      </c>
      <c r="H16" s="265" t="s">
        <v>136</v>
      </c>
      <c r="I16" s="266" t="s">
        <v>157</v>
      </c>
    </row>
    <row r="17" spans="1:9">
      <c r="A17" s="264">
        <f t="shared" si="0"/>
        <v>11</v>
      </c>
      <c r="B17" s="265" t="s">
        <v>158</v>
      </c>
      <c r="C17" s="266" t="s">
        <v>154</v>
      </c>
      <c r="D17" s="266" t="s">
        <v>112</v>
      </c>
      <c r="E17" s="265" t="s">
        <v>155</v>
      </c>
      <c r="F17" s="267">
        <v>0.73</v>
      </c>
      <c r="G17" s="268" t="s">
        <v>159</v>
      </c>
      <c r="H17" s="265" t="s">
        <v>136</v>
      </c>
      <c r="I17" s="266" t="s">
        <v>157</v>
      </c>
    </row>
    <row r="18" spans="1:9">
      <c r="A18" s="264">
        <f t="shared" si="0"/>
        <v>12</v>
      </c>
      <c r="B18" s="265" t="s">
        <v>160</v>
      </c>
      <c r="C18" s="266" t="s">
        <v>161</v>
      </c>
      <c r="D18" s="266" t="s">
        <v>112</v>
      </c>
      <c r="E18" s="265" t="s">
        <v>162</v>
      </c>
      <c r="F18" s="267">
        <v>0.06</v>
      </c>
      <c r="G18" s="268" t="s">
        <v>163</v>
      </c>
      <c r="H18" s="265" t="s">
        <v>164</v>
      </c>
      <c r="I18" s="266" t="s">
        <v>165</v>
      </c>
    </row>
    <row r="19" spans="1:9">
      <c r="A19" s="264">
        <f t="shared" si="0"/>
        <v>13</v>
      </c>
      <c r="B19" s="265" t="s">
        <v>166</v>
      </c>
      <c r="C19" s="266" t="s">
        <v>161</v>
      </c>
      <c r="D19" s="266" t="s">
        <v>112</v>
      </c>
      <c r="E19" s="265" t="s">
        <v>162</v>
      </c>
      <c r="F19" s="267">
        <v>0.08</v>
      </c>
      <c r="G19" s="268" t="s">
        <v>167</v>
      </c>
      <c r="H19" s="265" t="s">
        <v>164</v>
      </c>
      <c r="I19" s="266" t="s">
        <v>165</v>
      </c>
    </row>
    <row r="20" spans="1:9">
      <c r="A20" s="264">
        <f t="shared" si="0"/>
        <v>14</v>
      </c>
      <c r="B20" s="265" t="s">
        <v>168</v>
      </c>
      <c r="C20" s="266" t="s">
        <v>169</v>
      </c>
      <c r="D20" s="266" t="s">
        <v>112</v>
      </c>
      <c r="E20" s="265" t="s">
        <v>170</v>
      </c>
      <c r="F20" s="267">
        <v>0.68</v>
      </c>
      <c r="G20" s="268" t="s">
        <v>171</v>
      </c>
      <c r="H20" s="265" t="s">
        <v>172</v>
      </c>
      <c r="I20" s="266" t="s">
        <v>173</v>
      </c>
    </row>
    <row r="21" spans="1:9">
      <c r="A21" s="264">
        <f t="shared" si="0"/>
        <v>15</v>
      </c>
      <c r="B21" s="265" t="s">
        <v>174</v>
      </c>
      <c r="C21" s="266" t="s">
        <v>169</v>
      </c>
      <c r="D21" s="266" t="s">
        <v>121</v>
      </c>
      <c r="E21" s="265" t="s">
        <v>170</v>
      </c>
      <c r="F21" s="267">
        <v>1.1399999999999999</v>
      </c>
      <c r="G21" s="268" t="s">
        <v>175</v>
      </c>
      <c r="H21" s="265" t="s">
        <v>172</v>
      </c>
      <c r="I21" s="266" t="s">
        <v>173</v>
      </c>
    </row>
    <row r="22" spans="1:9">
      <c r="A22" s="264">
        <f t="shared" si="0"/>
        <v>16</v>
      </c>
      <c r="B22" s="265" t="s">
        <v>176</v>
      </c>
      <c r="C22" s="266" t="s">
        <v>169</v>
      </c>
      <c r="D22" s="266" t="s">
        <v>121</v>
      </c>
      <c r="E22" s="265" t="s">
        <v>170</v>
      </c>
      <c r="F22" s="267">
        <v>1.17</v>
      </c>
      <c r="G22" s="268" t="s">
        <v>177</v>
      </c>
      <c r="H22" s="265" t="s">
        <v>172</v>
      </c>
      <c r="I22" s="266" t="s">
        <v>173</v>
      </c>
    </row>
    <row r="23" spans="1:9">
      <c r="A23" s="264">
        <f t="shared" si="0"/>
        <v>17</v>
      </c>
      <c r="B23" s="265" t="s">
        <v>178</v>
      </c>
      <c r="C23" s="266" t="s">
        <v>169</v>
      </c>
      <c r="D23" s="266" t="s">
        <v>121</v>
      </c>
      <c r="E23" s="265" t="s">
        <v>170</v>
      </c>
      <c r="F23" s="267">
        <v>1.48</v>
      </c>
      <c r="G23" s="268" t="s">
        <v>179</v>
      </c>
      <c r="H23" s="265" t="s">
        <v>172</v>
      </c>
      <c r="I23" s="266" t="s">
        <v>173</v>
      </c>
    </row>
    <row r="24" spans="1:9">
      <c r="A24" s="264">
        <f t="shared" si="0"/>
        <v>18</v>
      </c>
      <c r="B24" s="265" t="s">
        <v>180</v>
      </c>
      <c r="C24" s="266" t="s">
        <v>181</v>
      </c>
      <c r="D24" s="266" t="s">
        <v>121</v>
      </c>
      <c r="E24" s="265" t="s">
        <v>182</v>
      </c>
      <c r="F24" s="267">
        <v>7.6499999999999999E-2</v>
      </c>
      <c r="G24" s="268" t="s">
        <v>183</v>
      </c>
      <c r="H24" s="265" t="s">
        <v>184</v>
      </c>
      <c r="I24" s="266"/>
    </row>
    <row r="25" spans="1:9">
      <c r="A25" s="264">
        <f t="shared" si="0"/>
        <v>19</v>
      </c>
      <c r="B25" s="265" t="s">
        <v>185</v>
      </c>
      <c r="C25" s="266" t="s">
        <v>186</v>
      </c>
      <c r="D25" s="266" t="s">
        <v>112</v>
      </c>
      <c r="E25" s="265" t="s">
        <v>187</v>
      </c>
      <c r="F25" s="267">
        <v>1.72</v>
      </c>
      <c r="G25" s="268" t="s">
        <v>188</v>
      </c>
      <c r="H25" s="265" t="s">
        <v>189</v>
      </c>
      <c r="I25" s="266"/>
    </row>
    <row r="26" spans="1:9">
      <c r="A26" s="264">
        <f t="shared" si="0"/>
        <v>20</v>
      </c>
      <c r="B26" s="265" t="s">
        <v>190</v>
      </c>
      <c r="C26" s="266" t="s">
        <v>186</v>
      </c>
      <c r="D26" s="266" t="s">
        <v>112</v>
      </c>
      <c r="E26" s="265" t="s">
        <v>191</v>
      </c>
      <c r="F26" s="267">
        <v>9.5200000000000007E-2</v>
      </c>
      <c r="G26" s="268" t="s">
        <v>192</v>
      </c>
      <c r="H26" s="265" t="s">
        <v>189</v>
      </c>
      <c r="I26" s="266"/>
    </row>
    <row r="27" spans="1:9">
      <c r="A27" s="264">
        <f t="shared" si="0"/>
        <v>21</v>
      </c>
      <c r="B27" s="265" t="s">
        <v>193</v>
      </c>
      <c r="C27" s="266" t="s">
        <v>186</v>
      </c>
      <c r="D27" s="266" t="s">
        <v>112</v>
      </c>
      <c r="E27" s="265" t="s">
        <v>191</v>
      </c>
      <c r="F27" s="267">
        <v>0.17649999999999999</v>
      </c>
      <c r="G27" s="268" t="s">
        <v>194</v>
      </c>
      <c r="H27" s="265" t="s">
        <v>189</v>
      </c>
      <c r="I27" s="266"/>
    </row>
    <row r="28" spans="1:9">
      <c r="A28" s="264">
        <f t="shared" si="0"/>
        <v>22</v>
      </c>
      <c r="B28" s="265" t="s">
        <v>195</v>
      </c>
      <c r="C28" s="266" t="s">
        <v>186</v>
      </c>
      <c r="D28" s="266" t="s">
        <v>112</v>
      </c>
      <c r="E28" s="265" t="s">
        <v>196</v>
      </c>
      <c r="F28" s="267">
        <v>1.15E-2</v>
      </c>
      <c r="G28" s="268" t="s">
        <v>197</v>
      </c>
      <c r="H28" s="265" t="s">
        <v>189</v>
      </c>
      <c r="I28" s="266"/>
    </row>
    <row r="29" spans="1:9">
      <c r="A29" s="264">
        <f t="shared" si="0"/>
        <v>23</v>
      </c>
      <c r="B29" s="265" t="s">
        <v>198</v>
      </c>
      <c r="C29" s="266" t="s">
        <v>186</v>
      </c>
      <c r="D29" s="266" t="s">
        <v>112</v>
      </c>
      <c r="E29" s="265" t="s">
        <v>196</v>
      </c>
      <c r="F29" s="267">
        <v>5.5399999999999998E-2</v>
      </c>
      <c r="G29" s="268" t="s">
        <v>199</v>
      </c>
      <c r="H29" s="265" t="s">
        <v>189</v>
      </c>
      <c r="I29" s="266"/>
    </row>
    <row r="30" spans="1:9">
      <c r="A30" s="264">
        <f t="shared" si="0"/>
        <v>24</v>
      </c>
      <c r="B30" s="265" t="s">
        <v>200</v>
      </c>
      <c r="C30" s="266" t="s">
        <v>186</v>
      </c>
      <c r="D30" s="266" t="s">
        <v>112</v>
      </c>
      <c r="E30" s="265" t="s">
        <v>201</v>
      </c>
      <c r="F30" s="267">
        <v>5.4899999999999997E-2</v>
      </c>
      <c r="G30" s="268" t="s">
        <v>202</v>
      </c>
      <c r="H30" s="265" t="s">
        <v>189</v>
      </c>
      <c r="I30" s="266"/>
    </row>
    <row r="31" spans="1:9">
      <c r="A31" s="264">
        <f t="shared" si="0"/>
        <v>25</v>
      </c>
      <c r="B31" s="265" t="s">
        <v>203</v>
      </c>
      <c r="C31" s="266" t="s">
        <v>186</v>
      </c>
      <c r="D31" s="266" t="s">
        <v>112</v>
      </c>
      <c r="E31" s="265" t="s">
        <v>204</v>
      </c>
      <c r="F31" s="267">
        <v>1.6999999999999999E-3</v>
      </c>
      <c r="G31" s="268" t="s">
        <v>205</v>
      </c>
      <c r="H31" s="265" t="s">
        <v>189</v>
      </c>
      <c r="I31" s="266"/>
    </row>
    <row r="32" spans="1:9">
      <c r="A32" s="264">
        <f t="shared" si="0"/>
        <v>26</v>
      </c>
      <c r="B32" s="265" t="s">
        <v>206</v>
      </c>
      <c r="C32" s="266" t="s">
        <v>186</v>
      </c>
      <c r="D32" s="266" t="s">
        <v>112</v>
      </c>
      <c r="E32" s="265" t="s">
        <v>196</v>
      </c>
      <c r="F32" s="267">
        <v>1.0200000000000001E-2</v>
      </c>
      <c r="G32" s="268" t="s">
        <v>207</v>
      </c>
      <c r="H32" s="265" t="s">
        <v>189</v>
      </c>
      <c r="I32" s="266"/>
    </row>
    <row r="33" spans="1:9">
      <c r="A33" s="264">
        <f t="shared" si="0"/>
        <v>27</v>
      </c>
      <c r="B33" s="265" t="s">
        <v>208</v>
      </c>
      <c r="C33" s="266" t="s">
        <v>209</v>
      </c>
      <c r="D33" s="266" t="s">
        <v>112</v>
      </c>
      <c r="E33" s="265" t="s">
        <v>210</v>
      </c>
      <c r="F33" s="267">
        <v>9.2999999999999992E-3</v>
      </c>
      <c r="G33" s="268" t="s">
        <v>211</v>
      </c>
      <c r="H33" s="265" t="s">
        <v>212</v>
      </c>
      <c r="I33" s="266" t="s">
        <v>213</v>
      </c>
    </row>
    <row r="34" spans="1:9">
      <c r="A34" s="264">
        <f t="shared" si="0"/>
        <v>28</v>
      </c>
      <c r="B34" s="265" t="s">
        <v>214</v>
      </c>
      <c r="C34" s="266" t="s">
        <v>215</v>
      </c>
      <c r="D34" s="266" t="s">
        <v>112</v>
      </c>
      <c r="E34" s="265" t="s">
        <v>216</v>
      </c>
      <c r="F34" s="267">
        <v>0.60840000000000005</v>
      </c>
      <c r="G34" s="268" t="s">
        <v>217</v>
      </c>
      <c r="H34" s="265" t="s">
        <v>218</v>
      </c>
      <c r="I34" s="266"/>
    </row>
    <row r="35" spans="1:9">
      <c r="A35" s="264">
        <f t="shared" si="0"/>
        <v>29</v>
      </c>
      <c r="B35" s="265" t="s">
        <v>168</v>
      </c>
      <c r="C35" s="266" t="s">
        <v>219</v>
      </c>
      <c r="D35" s="266" t="s">
        <v>112</v>
      </c>
      <c r="E35" s="265" t="s">
        <v>220</v>
      </c>
      <c r="F35" s="267">
        <v>0.16300000000000001</v>
      </c>
      <c r="G35" s="268" t="s">
        <v>221</v>
      </c>
      <c r="H35" s="265" t="s">
        <v>222</v>
      </c>
      <c r="I35" s="266" t="s">
        <v>223</v>
      </c>
    </row>
    <row r="36" spans="1:9">
      <c r="A36" s="264">
        <f t="shared" si="0"/>
        <v>30</v>
      </c>
      <c r="B36" s="265" t="s">
        <v>224</v>
      </c>
      <c r="C36" s="266" t="s">
        <v>219</v>
      </c>
      <c r="D36" s="266" t="s">
        <v>121</v>
      </c>
      <c r="E36" s="265" t="s">
        <v>220</v>
      </c>
      <c r="F36" s="267">
        <v>0.52539999999999998</v>
      </c>
      <c r="G36" s="268" t="s">
        <v>225</v>
      </c>
      <c r="H36" s="265" t="s">
        <v>222</v>
      </c>
      <c r="I36" s="266" t="s">
        <v>223</v>
      </c>
    </row>
    <row r="37" spans="1:9">
      <c r="A37" s="264">
        <f t="shared" si="0"/>
        <v>31</v>
      </c>
      <c r="B37" s="265" t="s">
        <v>226</v>
      </c>
      <c r="C37" s="266" t="s">
        <v>219</v>
      </c>
      <c r="D37" s="266" t="s">
        <v>227</v>
      </c>
      <c r="E37" s="265" t="s">
        <v>220</v>
      </c>
      <c r="F37" s="267">
        <v>0.53259999999999996</v>
      </c>
      <c r="G37" s="268" t="s">
        <v>228</v>
      </c>
      <c r="H37" s="265" t="s">
        <v>222</v>
      </c>
      <c r="I37" s="266" t="s">
        <v>223</v>
      </c>
    </row>
    <row r="38" spans="1:9">
      <c r="A38" s="264">
        <f t="shared" si="0"/>
        <v>32</v>
      </c>
      <c r="B38" s="265" t="s">
        <v>229</v>
      </c>
      <c r="C38" s="266" t="s">
        <v>219</v>
      </c>
      <c r="D38" s="266" t="s">
        <v>230</v>
      </c>
      <c r="E38" s="265" t="s">
        <v>220</v>
      </c>
      <c r="F38" s="267">
        <v>0.56200000000000006</v>
      </c>
      <c r="G38" s="268" t="s">
        <v>231</v>
      </c>
      <c r="H38" s="265" t="s">
        <v>222</v>
      </c>
      <c r="I38" s="266" t="s">
        <v>223</v>
      </c>
    </row>
    <row r="39" spans="1:9">
      <c r="A39" s="264">
        <f t="shared" si="0"/>
        <v>33</v>
      </c>
      <c r="B39" s="265" t="s">
        <v>232</v>
      </c>
      <c r="C39" s="266" t="s">
        <v>219</v>
      </c>
      <c r="D39" s="266" t="s">
        <v>230</v>
      </c>
      <c r="E39" s="265" t="s">
        <v>220</v>
      </c>
      <c r="F39" s="267">
        <v>0.12330000000000001</v>
      </c>
      <c r="G39" s="268" t="s">
        <v>233</v>
      </c>
      <c r="H39" s="265" t="s">
        <v>222</v>
      </c>
      <c r="I39" s="266" t="s">
        <v>223</v>
      </c>
    </row>
    <row r="40" spans="1:9">
      <c r="A40" s="264">
        <f t="shared" si="0"/>
        <v>34</v>
      </c>
      <c r="B40" s="265" t="s">
        <v>234</v>
      </c>
      <c r="C40" s="266" t="s">
        <v>235</v>
      </c>
      <c r="D40" s="266" t="s">
        <v>112</v>
      </c>
      <c r="E40" s="265" t="s">
        <v>236</v>
      </c>
      <c r="F40" s="267">
        <v>4.8499999999999996</v>
      </c>
      <c r="G40" s="268" t="s">
        <v>237</v>
      </c>
      <c r="H40" s="265" t="s">
        <v>238</v>
      </c>
      <c r="I40" s="266" t="s">
        <v>239</v>
      </c>
    </row>
    <row r="41" spans="1:9">
      <c r="A41" s="264">
        <f t="shared" si="0"/>
        <v>35</v>
      </c>
      <c r="B41" s="265" t="s">
        <v>240</v>
      </c>
      <c r="C41" s="266" t="s">
        <v>241</v>
      </c>
      <c r="D41" s="266" t="s">
        <v>112</v>
      </c>
      <c r="E41" s="265" t="s">
        <v>236</v>
      </c>
      <c r="F41" s="267">
        <v>1.17</v>
      </c>
      <c r="G41" s="268" t="s">
        <v>177</v>
      </c>
      <c r="H41" s="265" t="s">
        <v>242</v>
      </c>
      <c r="I41" s="266" t="s">
        <v>243</v>
      </c>
    </row>
    <row r="42" spans="1:9">
      <c r="A42" s="264">
        <f t="shared" si="0"/>
        <v>36</v>
      </c>
      <c r="B42" s="265" t="s">
        <v>244</v>
      </c>
      <c r="C42" s="266" t="s">
        <v>245</v>
      </c>
      <c r="D42" s="266" t="s">
        <v>112</v>
      </c>
      <c r="E42" s="265" t="s">
        <v>246</v>
      </c>
      <c r="F42" s="267">
        <v>8.0600000000000005E-2</v>
      </c>
      <c r="G42" s="268" t="s">
        <v>247</v>
      </c>
      <c r="H42" s="265" t="s">
        <v>248</v>
      </c>
      <c r="I42" s="266"/>
    </row>
    <row r="43" spans="1:9">
      <c r="A43" s="264">
        <f t="shared" si="0"/>
        <v>37</v>
      </c>
      <c r="B43" s="265" t="s">
        <v>249</v>
      </c>
      <c r="C43" s="266" t="s">
        <v>250</v>
      </c>
      <c r="D43" s="266" t="s">
        <v>112</v>
      </c>
      <c r="E43" s="265" t="s">
        <v>251</v>
      </c>
      <c r="F43" s="267">
        <v>3.04</v>
      </c>
      <c r="G43" s="268" t="s">
        <v>252</v>
      </c>
      <c r="H43" s="265" t="s">
        <v>238</v>
      </c>
      <c r="I43" s="266" t="s">
        <v>253</v>
      </c>
    </row>
    <row r="44" spans="1:9">
      <c r="A44" s="264">
        <f t="shared" si="0"/>
        <v>38</v>
      </c>
      <c r="B44" s="265" t="s">
        <v>254</v>
      </c>
      <c r="C44" s="266" t="s">
        <v>250</v>
      </c>
      <c r="D44" s="266" t="s">
        <v>112</v>
      </c>
      <c r="E44" s="265" t="s">
        <v>251</v>
      </c>
      <c r="F44" s="267">
        <v>0.56999999999999995</v>
      </c>
      <c r="G44" s="268" t="s">
        <v>255</v>
      </c>
      <c r="H44" s="265" t="s">
        <v>238</v>
      </c>
      <c r="I44" s="266" t="s">
        <v>256</v>
      </c>
    </row>
    <row r="45" spans="1:9">
      <c r="A45" s="264">
        <f t="shared" si="0"/>
        <v>39</v>
      </c>
      <c r="B45" s="265" t="s">
        <v>226</v>
      </c>
      <c r="C45" s="266" t="s">
        <v>257</v>
      </c>
      <c r="D45" s="266" t="s">
        <v>112</v>
      </c>
      <c r="E45" s="265" t="s">
        <v>258</v>
      </c>
      <c r="F45" s="267">
        <v>1.45</v>
      </c>
      <c r="G45" s="268" t="s">
        <v>259</v>
      </c>
      <c r="H45" s="265" t="s">
        <v>260</v>
      </c>
      <c r="I45" s="266" t="s">
        <v>261</v>
      </c>
    </row>
    <row r="46" spans="1:9">
      <c r="A46" s="264">
        <f t="shared" si="0"/>
        <v>40</v>
      </c>
      <c r="B46" s="265" t="s">
        <v>262</v>
      </c>
      <c r="C46" s="266" t="s">
        <v>263</v>
      </c>
      <c r="D46" s="266" t="s">
        <v>112</v>
      </c>
      <c r="E46" s="265" t="s">
        <v>264</v>
      </c>
      <c r="F46" s="267">
        <v>9.7999999999999997E-3</v>
      </c>
      <c r="G46" s="268" t="s">
        <v>265</v>
      </c>
      <c r="H46" s="265" t="s">
        <v>266</v>
      </c>
      <c r="I46" s="266" t="s">
        <v>261</v>
      </c>
    </row>
    <row r="47" spans="1:9">
      <c r="A47" s="264">
        <f t="shared" si="0"/>
        <v>41</v>
      </c>
      <c r="B47" s="265" t="s">
        <v>267</v>
      </c>
      <c r="C47" s="266" t="s">
        <v>263</v>
      </c>
      <c r="D47" s="266" t="s">
        <v>112</v>
      </c>
      <c r="E47" s="265" t="s">
        <v>264</v>
      </c>
      <c r="F47" s="267">
        <v>1.1000000000000001E-3</v>
      </c>
      <c r="G47" s="268" t="s">
        <v>268</v>
      </c>
      <c r="H47" s="265" t="s">
        <v>266</v>
      </c>
      <c r="I47" s="266" t="s">
        <v>261</v>
      </c>
    </row>
    <row r="48" spans="1:9">
      <c r="A48" s="264">
        <f t="shared" si="0"/>
        <v>42</v>
      </c>
      <c r="B48" s="265" t="s">
        <v>269</v>
      </c>
      <c r="C48" s="266" t="s">
        <v>270</v>
      </c>
      <c r="D48" s="266" t="s">
        <v>227</v>
      </c>
      <c r="E48" s="265" t="s">
        <v>271</v>
      </c>
      <c r="F48" s="267">
        <v>0.22</v>
      </c>
      <c r="G48" s="268" t="s">
        <v>272</v>
      </c>
      <c r="H48" s="265" t="s">
        <v>238</v>
      </c>
      <c r="I48" s="266" t="s">
        <v>273</v>
      </c>
    </row>
    <row r="49" spans="1:9">
      <c r="A49" s="264">
        <f t="shared" si="0"/>
        <v>43</v>
      </c>
      <c r="B49" s="265" t="s">
        <v>274</v>
      </c>
      <c r="C49" s="266" t="s">
        <v>275</v>
      </c>
      <c r="D49" s="266" t="s">
        <v>112</v>
      </c>
      <c r="E49" s="265" t="s">
        <v>216</v>
      </c>
      <c r="F49" s="267">
        <v>2.3300000000000001E-2</v>
      </c>
      <c r="G49" s="268" t="s">
        <v>276</v>
      </c>
      <c r="H49" s="265" t="s">
        <v>266</v>
      </c>
      <c r="I49" s="266" t="s">
        <v>261</v>
      </c>
    </row>
    <row r="50" spans="1:9">
      <c r="A50" s="264">
        <f t="shared" si="0"/>
        <v>44</v>
      </c>
      <c r="B50" s="265" t="s">
        <v>277</v>
      </c>
      <c r="C50" s="266" t="s">
        <v>278</v>
      </c>
      <c r="D50" s="266" t="s">
        <v>121</v>
      </c>
      <c r="E50" s="265" t="s">
        <v>279</v>
      </c>
      <c r="F50" s="267">
        <v>1.83E-2</v>
      </c>
      <c r="G50" s="268" t="s">
        <v>280</v>
      </c>
      <c r="H50" s="265" t="s">
        <v>281</v>
      </c>
      <c r="I50" s="266"/>
    </row>
    <row r="51" spans="1:9">
      <c r="A51" s="264">
        <f t="shared" si="0"/>
        <v>45</v>
      </c>
      <c r="B51" s="265" t="s">
        <v>282</v>
      </c>
      <c r="C51" s="266" t="s">
        <v>278</v>
      </c>
      <c r="D51" s="266" t="s">
        <v>121</v>
      </c>
      <c r="E51" s="265" t="s">
        <v>279</v>
      </c>
      <c r="F51" s="267">
        <v>5.1900000000000002E-2</v>
      </c>
      <c r="G51" s="268" t="s">
        <v>283</v>
      </c>
      <c r="H51" s="265" t="s">
        <v>281</v>
      </c>
      <c r="I51" s="266"/>
    </row>
    <row r="52" spans="1:9">
      <c r="A52" s="264">
        <f t="shared" si="0"/>
        <v>46</v>
      </c>
      <c r="B52" s="265" t="s">
        <v>284</v>
      </c>
      <c r="C52" s="266" t="s">
        <v>278</v>
      </c>
      <c r="D52" s="266" t="s">
        <v>121</v>
      </c>
      <c r="E52" s="265" t="s">
        <v>279</v>
      </c>
      <c r="F52" s="267">
        <v>7.1800000000000003E-2</v>
      </c>
      <c r="G52" s="268" t="s">
        <v>285</v>
      </c>
      <c r="H52" s="265" t="s">
        <v>281</v>
      </c>
      <c r="I52" s="266"/>
    </row>
    <row r="53" spans="1:9">
      <c r="A53" s="264">
        <f t="shared" si="0"/>
        <v>47</v>
      </c>
      <c r="B53" s="265" t="s">
        <v>286</v>
      </c>
      <c r="C53" s="266" t="s">
        <v>278</v>
      </c>
      <c r="D53" s="266" t="s">
        <v>121</v>
      </c>
      <c r="E53" s="265" t="s">
        <v>279</v>
      </c>
      <c r="F53" s="267">
        <v>5.8500000000000003E-2</v>
      </c>
      <c r="G53" s="268" t="s">
        <v>287</v>
      </c>
      <c r="H53" s="265" t="s">
        <v>281</v>
      </c>
      <c r="I53" s="266"/>
    </row>
    <row r="54" spans="1:9">
      <c r="A54" s="264">
        <f t="shared" si="0"/>
        <v>48</v>
      </c>
      <c r="B54" s="265" t="s">
        <v>288</v>
      </c>
      <c r="C54" s="266" t="s">
        <v>278</v>
      </c>
      <c r="D54" s="266" t="s">
        <v>121</v>
      </c>
      <c r="E54" s="265" t="s">
        <v>279</v>
      </c>
      <c r="F54" s="267">
        <v>3.32E-2</v>
      </c>
      <c r="G54" s="268" t="s">
        <v>289</v>
      </c>
      <c r="H54" s="265" t="s">
        <v>281</v>
      </c>
      <c r="I54" s="266"/>
    </row>
    <row r="55" spans="1:9">
      <c r="A55" s="264">
        <f t="shared" si="0"/>
        <v>49</v>
      </c>
      <c r="B55" s="265" t="s">
        <v>290</v>
      </c>
      <c r="C55" s="266" t="s">
        <v>291</v>
      </c>
      <c r="D55" s="266" t="s">
        <v>112</v>
      </c>
      <c r="E55" s="265" t="s">
        <v>292</v>
      </c>
      <c r="F55" s="267">
        <v>0.37</v>
      </c>
      <c r="G55" s="268" t="s">
        <v>293</v>
      </c>
      <c r="H55" s="265" t="s">
        <v>294</v>
      </c>
      <c r="I55" s="266" t="s">
        <v>295</v>
      </c>
    </row>
    <row r="56" spans="1:9">
      <c r="A56" s="264">
        <f t="shared" si="0"/>
        <v>50</v>
      </c>
      <c r="B56" s="265" t="s">
        <v>296</v>
      </c>
      <c r="C56" s="266" t="s">
        <v>291</v>
      </c>
      <c r="D56" s="266" t="s">
        <v>112</v>
      </c>
      <c r="E56" s="265" t="s">
        <v>258</v>
      </c>
      <c r="F56" s="267">
        <v>1.63</v>
      </c>
      <c r="G56" s="268" t="s">
        <v>297</v>
      </c>
      <c r="H56" s="265" t="s">
        <v>294</v>
      </c>
      <c r="I56" s="266" t="s">
        <v>295</v>
      </c>
    </row>
    <row r="57" spans="1:9">
      <c r="A57" s="264">
        <f t="shared" si="0"/>
        <v>51</v>
      </c>
      <c r="B57" s="265" t="s">
        <v>298</v>
      </c>
      <c r="C57" s="266" t="s">
        <v>299</v>
      </c>
      <c r="D57" s="266" t="s">
        <v>121</v>
      </c>
      <c r="E57" s="265" t="s">
        <v>122</v>
      </c>
      <c r="F57" s="267">
        <v>9.1700000000000004E-2</v>
      </c>
      <c r="G57" s="268" t="s">
        <v>300</v>
      </c>
      <c r="H57" s="265" t="s">
        <v>301</v>
      </c>
      <c r="I57" s="266" t="s">
        <v>302</v>
      </c>
    </row>
    <row r="58" spans="1:9">
      <c r="A58" s="264">
        <f t="shared" si="0"/>
        <v>52</v>
      </c>
      <c r="B58" s="265" t="s">
        <v>303</v>
      </c>
      <c r="C58" s="266" t="s">
        <v>299</v>
      </c>
      <c r="D58" s="266" t="s">
        <v>121</v>
      </c>
      <c r="E58" s="265" t="s">
        <v>122</v>
      </c>
      <c r="F58" s="267">
        <v>7.3899999999999993E-2</v>
      </c>
      <c r="G58" s="268" t="s">
        <v>304</v>
      </c>
      <c r="H58" s="265" t="s">
        <v>301</v>
      </c>
      <c r="I58" s="266" t="s">
        <v>302</v>
      </c>
    </row>
    <row r="59" spans="1:9">
      <c r="A59" s="264">
        <f t="shared" si="0"/>
        <v>53</v>
      </c>
      <c r="B59" s="265" t="s">
        <v>305</v>
      </c>
      <c r="C59" s="266" t="s">
        <v>299</v>
      </c>
      <c r="D59" s="266" t="s">
        <v>121</v>
      </c>
      <c r="E59" s="265" t="s">
        <v>122</v>
      </c>
      <c r="F59" s="267">
        <v>1.77E-2</v>
      </c>
      <c r="G59" s="268" t="s">
        <v>306</v>
      </c>
      <c r="H59" s="265" t="s">
        <v>301</v>
      </c>
      <c r="I59" s="266" t="s">
        <v>302</v>
      </c>
    </row>
    <row r="60" spans="1:9">
      <c r="A60" s="264">
        <f t="shared" si="0"/>
        <v>54</v>
      </c>
      <c r="B60" s="265" t="s">
        <v>307</v>
      </c>
      <c r="C60" s="266" t="s">
        <v>299</v>
      </c>
      <c r="D60" s="266" t="s">
        <v>121</v>
      </c>
      <c r="E60" s="265" t="s">
        <v>122</v>
      </c>
      <c r="F60" s="267">
        <v>1.2999999999999999E-2</v>
      </c>
      <c r="G60" s="268" t="s">
        <v>308</v>
      </c>
      <c r="H60" s="265" t="s">
        <v>301</v>
      </c>
      <c r="I60" s="266" t="s">
        <v>302</v>
      </c>
    </row>
    <row r="61" spans="1:9">
      <c r="A61" s="264">
        <f t="shared" si="0"/>
        <v>55</v>
      </c>
      <c r="B61" s="265" t="s">
        <v>309</v>
      </c>
      <c r="C61" s="266" t="s">
        <v>299</v>
      </c>
      <c r="D61" s="266" t="s">
        <v>121</v>
      </c>
      <c r="E61" s="265" t="s">
        <v>122</v>
      </c>
      <c r="F61" s="267">
        <v>2.7699999999999999E-2</v>
      </c>
      <c r="G61" s="268" t="s">
        <v>310</v>
      </c>
      <c r="H61" s="265" t="s">
        <v>301</v>
      </c>
      <c r="I61" s="266" t="s">
        <v>302</v>
      </c>
    </row>
    <row r="62" spans="1:9">
      <c r="A62" s="264">
        <f t="shared" si="0"/>
        <v>56</v>
      </c>
      <c r="B62" s="265" t="s">
        <v>311</v>
      </c>
      <c r="C62" s="266" t="s">
        <v>299</v>
      </c>
      <c r="D62" s="266" t="s">
        <v>121</v>
      </c>
      <c r="E62" s="265" t="s">
        <v>122</v>
      </c>
      <c r="F62" s="267">
        <v>0.56599999999999995</v>
      </c>
      <c r="G62" s="268" t="s">
        <v>312</v>
      </c>
      <c r="H62" s="265" t="s">
        <v>301</v>
      </c>
      <c r="I62" s="266" t="s">
        <v>302</v>
      </c>
    </row>
    <row r="63" spans="1:9">
      <c r="A63" s="264">
        <f t="shared" si="0"/>
        <v>57</v>
      </c>
      <c r="B63" s="265" t="s">
        <v>313</v>
      </c>
      <c r="C63" s="266" t="s">
        <v>299</v>
      </c>
      <c r="D63" s="266" t="s">
        <v>121</v>
      </c>
      <c r="E63" s="265" t="s">
        <v>122</v>
      </c>
      <c r="F63" s="267">
        <v>1.5E-3</v>
      </c>
      <c r="G63" s="268" t="s">
        <v>314</v>
      </c>
      <c r="H63" s="265" t="s">
        <v>301</v>
      </c>
      <c r="I63" s="266" t="s">
        <v>302</v>
      </c>
    </row>
    <row r="64" spans="1:9">
      <c r="A64" s="264">
        <f t="shared" si="0"/>
        <v>58</v>
      </c>
      <c r="B64" s="265" t="s">
        <v>315</v>
      </c>
      <c r="C64" s="266" t="s">
        <v>299</v>
      </c>
      <c r="D64" s="266" t="s">
        <v>121</v>
      </c>
      <c r="E64" s="265" t="s">
        <v>122</v>
      </c>
      <c r="F64" s="267">
        <v>0.52849999999999997</v>
      </c>
      <c r="G64" s="268" t="s">
        <v>316</v>
      </c>
      <c r="H64" s="265" t="s">
        <v>301</v>
      </c>
      <c r="I64" s="266" t="s">
        <v>302</v>
      </c>
    </row>
    <row r="65" spans="1:9">
      <c r="A65" s="264">
        <f t="shared" si="0"/>
        <v>59</v>
      </c>
      <c r="B65" s="265" t="s">
        <v>317</v>
      </c>
      <c r="C65" s="266" t="s">
        <v>318</v>
      </c>
      <c r="D65" s="266" t="s">
        <v>112</v>
      </c>
      <c r="E65" s="265" t="s">
        <v>319</v>
      </c>
      <c r="F65" s="267">
        <v>7.9500000000000001E-2</v>
      </c>
      <c r="G65" s="268" t="s">
        <v>320</v>
      </c>
      <c r="H65" s="265" t="s">
        <v>321</v>
      </c>
      <c r="I65" s="266" t="s">
        <v>173</v>
      </c>
    </row>
    <row r="66" spans="1:9">
      <c r="A66" s="264">
        <f t="shared" si="0"/>
        <v>60</v>
      </c>
      <c r="B66" s="265" t="s">
        <v>322</v>
      </c>
      <c r="C66" s="266" t="s">
        <v>323</v>
      </c>
      <c r="D66" s="266" t="s">
        <v>121</v>
      </c>
      <c r="E66" s="265" t="s">
        <v>324</v>
      </c>
      <c r="F66" s="267">
        <v>4.5100000000000001E-2</v>
      </c>
      <c r="G66" s="268" t="s">
        <v>325</v>
      </c>
      <c r="H66" s="265" t="s">
        <v>326</v>
      </c>
      <c r="I66" s="266" t="s">
        <v>327</v>
      </c>
    </row>
    <row r="67" spans="1:9">
      <c r="A67" s="264">
        <f t="shared" si="0"/>
        <v>61</v>
      </c>
      <c r="B67" s="265" t="s">
        <v>328</v>
      </c>
      <c r="C67" s="266" t="s">
        <v>329</v>
      </c>
      <c r="D67" s="266" t="s">
        <v>121</v>
      </c>
      <c r="E67" s="265" t="s">
        <v>330</v>
      </c>
      <c r="F67" s="267">
        <v>0.22</v>
      </c>
      <c r="G67" s="268" t="s">
        <v>272</v>
      </c>
      <c r="H67" s="265" t="s">
        <v>331</v>
      </c>
      <c r="I67" s="266" t="s">
        <v>327</v>
      </c>
    </row>
    <row r="68" spans="1:9">
      <c r="A68" s="264">
        <f t="shared" si="0"/>
        <v>62</v>
      </c>
      <c r="B68" s="265" t="s">
        <v>332</v>
      </c>
      <c r="C68" s="266" t="s">
        <v>329</v>
      </c>
      <c r="D68" s="266" t="s">
        <v>121</v>
      </c>
      <c r="E68" s="265" t="s">
        <v>330</v>
      </c>
      <c r="F68" s="267">
        <v>2.27</v>
      </c>
      <c r="G68" s="268" t="s">
        <v>333</v>
      </c>
      <c r="H68" s="265" t="s">
        <v>331</v>
      </c>
      <c r="I68" s="266" t="s">
        <v>327</v>
      </c>
    </row>
    <row r="69" spans="1:9">
      <c r="A69" s="264">
        <f t="shared" si="0"/>
        <v>63</v>
      </c>
      <c r="B69" s="265" t="s">
        <v>334</v>
      </c>
      <c r="C69" s="266" t="s">
        <v>329</v>
      </c>
      <c r="D69" s="266" t="s">
        <v>121</v>
      </c>
      <c r="E69" s="265" t="s">
        <v>330</v>
      </c>
      <c r="F69" s="267">
        <v>0.37</v>
      </c>
      <c r="G69" s="268" t="s">
        <v>293</v>
      </c>
      <c r="H69" s="265" t="s">
        <v>331</v>
      </c>
      <c r="I69" s="266" t="s">
        <v>335</v>
      </c>
    </row>
    <row r="70" spans="1:9">
      <c r="A70" s="264">
        <f t="shared" si="0"/>
        <v>64</v>
      </c>
      <c r="B70" s="265" t="s">
        <v>336</v>
      </c>
      <c r="C70" s="266" t="s">
        <v>337</v>
      </c>
      <c r="D70" s="266" t="s">
        <v>121</v>
      </c>
      <c r="E70" s="265" t="s">
        <v>338</v>
      </c>
      <c r="F70" s="267">
        <v>1.4E-3</v>
      </c>
      <c r="G70" s="268" t="s">
        <v>339</v>
      </c>
      <c r="H70" s="265" t="s">
        <v>340</v>
      </c>
      <c r="I70" s="266" t="s">
        <v>341</v>
      </c>
    </row>
    <row r="71" spans="1:9">
      <c r="A71" s="264">
        <f t="shared" si="0"/>
        <v>65</v>
      </c>
      <c r="B71" s="265" t="s">
        <v>342</v>
      </c>
      <c r="C71" s="266" t="s">
        <v>337</v>
      </c>
      <c r="D71" s="266" t="s">
        <v>121</v>
      </c>
      <c r="E71" s="265" t="s">
        <v>338</v>
      </c>
      <c r="F71" s="267">
        <v>5.0000000000000001E-4</v>
      </c>
      <c r="G71" s="268" t="s">
        <v>343</v>
      </c>
      <c r="H71" s="265" t="s">
        <v>340</v>
      </c>
      <c r="I71" s="266" t="s">
        <v>341</v>
      </c>
    </row>
    <row r="72" spans="1:9">
      <c r="A72" s="264">
        <f t="shared" si="0"/>
        <v>66</v>
      </c>
      <c r="B72" s="265" t="s">
        <v>344</v>
      </c>
      <c r="C72" s="266" t="s">
        <v>337</v>
      </c>
      <c r="D72" s="266" t="s">
        <v>112</v>
      </c>
      <c r="E72" s="265" t="s">
        <v>338</v>
      </c>
      <c r="F72" s="267">
        <v>5.0000000000000001E-4</v>
      </c>
      <c r="G72" s="268" t="s">
        <v>343</v>
      </c>
      <c r="H72" s="265" t="s">
        <v>340</v>
      </c>
      <c r="I72" s="266" t="s">
        <v>341</v>
      </c>
    </row>
    <row r="73" spans="1:9">
      <c r="A73" s="264">
        <f t="shared" ref="A73:A136" si="1">A72+1</f>
        <v>67</v>
      </c>
      <c r="B73" s="265" t="s">
        <v>345</v>
      </c>
      <c r="C73" s="266" t="s">
        <v>337</v>
      </c>
      <c r="D73" s="266" t="s">
        <v>121</v>
      </c>
      <c r="E73" s="265" t="s">
        <v>338</v>
      </c>
      <c r="F73" s="267">
        <v>6.9999999999999999E-4</v>
      </c>
      <c r="G73" s="268" t="s">
        <v>346</v>
      </c>
      <c r="H73" s="265" t="s">
        <v>340</v>
      </c>
      <c r="I73" s="266" t="s">
        <v>341</v>
      </c>
    </row>
    <row r="74" spans="1:9">
      <c r="A74" s="264">
        <f t="shared" si="1"/>
        <v>68</v>
      </c>
      <c r="B74" s="265" t="s">
        <v>347</v>
      </c>
      <c r="C74" s="266" t="s">
        <v>337</v>
      </c>
      <c r="D74" s="266" t="s">
        <v>121</v>
      </c>
      <c r="E74" s="265" t="s">
        <v>338</v>
      </c>
      <c r="F74" s="267">
        <v>4.0000000000000002E-4</v>
      </c>
      <c r="G74" s="268" t="s">
        <v>348</v>
      </c>
      <c r="H74" s="265" t="s">
        <v>340</v>
      </c>
      <c r="I74" s="266" t="s">
        <v>341</v>
      </c>
    </row>
    <row r="75" spans="1:9">
      <c r="A75" s="264">
        <f t="shared" si="1"/>
        <v>69</v>
      </c>
      <c r="B75" s="265" t="s">
        <v>349</v>
      </c>
      <c r="C75" s="266" t="s">
        <v>337</v>
      </c>
      <c r="D75" s="266" t="s">
        <v>121</v>
      </c>
      <c r="E75" s="265" t="s">
        <v>338</v>
      </c>
      <c r="F75" s="267">
        <v>1.06E-2</v>
      </c>
      <c r="G75" s="268" t="s">
        <v>350</v>
      </c>
      <c r="H75" s="265" t="s">
        <v>340</v>
      </c>
      <c r="I75" s="266" t="s">
        <v>341</v>
      </c>
    </row>
    <row r="76" spans="1:9">
      <c r="A76" s="264">
        <f t="shared" si="1"/>
        <v>70</v>
      </c>
      <c r="B76" s="265" t="s">
        <v>351</v>
      </c>
      <c r="C76" s="266" t="s">
        <v>337</v>
      </c>
      <c r="D76" s="266" t="s">
        <v>112</v>
      </c>
      <c r="E76" s="265" t="s">
        <v>338</v>
      </c>
      <c r="F76" s="267">
        <v>1.6333</v>
      </c>
      <c r="G76" s="268" t="s">
        <v>352</v>
      </c>
      <c r="H76" s="265" t="s">
        <v>340</v>
      </c>
      <c r="I76" s="266" t="s">
        <v>341</v>
      </c>
    </row>
    <row r="77" spans="1:9">
      <c r="A77" s="264">
        <f t="shared" si="1"/>
        <v>71</v>
      </c>
      <c r="B77" s="265" t="s">
        <v>353</v>
      </c>
      <c r="C77" s="266" t="s">
        <v>337</v>
      </c>
      <c r="D77" s="266" t="s">
        <v>112</v>
      </c>
      <c r="E77" s="265" t="s">
        <v>338</v>
      </c>
      <c r="F77" s="267">
        <v>1.1000000000000001E-3</v>
      </c>
      <c r="G77" s="268" t="s">
        <v>268</v>
      </c>
      <c r="H77" s="265" t="s">
        <v>340</v>
      </c>
      <c r="I77" s="266" t="s">
        <v>341</v>
      </c>
    </row>
    <row r="78" spans="1:9">
      <c r="A78" s="264">
        <f t="shared" si="1"/>
        <v>72</v>
      </c>
      <c r="B78" s="265" t="s">
        <v>354</v>
      </c>
      <c r="C78" s="266" t="s">
        <v>337</v>
      </c>
      <c r="D78" s="266" t="s">
        <v>112</v>
      </c>
      <c r="E78" s="265" t="s">
        <v>338</v>
      </c>
      <c r="F78" s="267">
        <v>4.0000000000000002E-4</v>
      </c>
      <c r="G78" s="268" t="s">
        <v>348</v>
      </c>
      <c r="H78" s="265" t="s">
        <v>340</v>
      </c>
      <c r="I78" s="266" t="s">
        <v>341</v>
      </c>
    </row>
    <row r="79" spans="1:9">
      <c r="A79" s="264">
        <f t="shared" si="1"/>
        <v>73</v>
      </c>
      <c r="B79" s="265" t="s">
        <v>355</v>
      </c>
      <c r="C79" s="266" t="s">
        <v>337</v>
      </c>
      <c r="D79" s="266" t="s">
        <v>112</v>
      </c>
      <c r="E79" s="265" t="s">
        <v>338</v>
      </c>
      <c r="F79" s="267">
        <v>6.9999999999999999E-4</v>
      </c>
      <c r="G79" s="268" t="s">
        <v>346</v>
      </c>
      <c r="H79" s="265" t="s">
        <v>340</v>
      </c>
      <c r="I79" s="266" t="s">
        <v>341</v>
      </c>
    </row>
    <row r="80" spans="1:9">
      <c r="A80" s="264">
        <f t="shared" si="1"/>
        <v>74</v>
      </c>
      <c r="B80" s="265" t="s">
        <v>356</v>
      </c>
      <c r="C80" s="266" t="s">
        <v>337</v>
      </c>
      <c r="D80" s="266" t="s">
        <v>112</v>
      </c>
      <c r="E80" s="265" t="s">
        <v>338</v>
      </c>
      <c r="F80" s="267">
        <v>2.0607000000000002</v>
      </c>
      <c r="G80" s="268" t="s">
        <v>357</v>
      </c>
      <c r="H80" s="265" t="s">
        <v>340</v>
      </c>
      <c r="I80" s="266" t="s">
        <v>341</v>
      </c>
    </row>
    <row r="81" spans="1:9">
      <c r="A81" s="264">
        <f t="shared" si="1"/>
        <v>75</v>
      </c>
      <c r="B81" s="265" t="s">
        <v>358</v>
      </c>
      <c r="C81" s="266" t="s">
        <v>337</v>
      </c>
      <c r="D81" s="266" t="s">
        <v>112</v>
      </c>
      <c r="E81" s="265" t="s">
        <v>338</v>
      </c>
      <c r="F81" s="267">
        <v>1.2999999999999999E-3</v>
      </c>
      <c r="G81" s="268" t="s">
        <v>359</v>
      </c>
      <c r="H81" s="265" t="s">
        <v>340</v>
      </c>
      <c r="I81" s="266" t="s">
        <v>341</v>
      </c>
    </row>
    <row r="82" spans="1:9">
      <c r="A82" s="264">
        <f t="shared" si="1"/>
        <v>76</v>
      </c>
      <c r="B82" s="265" t="s">
        <v>360</v>
      </c>
      <c r="C82" s="266" t="s">
        <v>337</v>
      </c>
      <c r="D82" s="266" t="s">
        <v>112</v>
      </c>
      <c r="E82" s="265" t="s">
        <v>338</v>
      </c>
      <c r="F82" s="267">
        <v>8.9999999999999998E-4</v>
      </c>
      <c r="G82" s="268" t="s">
        <v>361</v>
      </c>
      <c r="H82" s="265" t="s">
        <v>340</v>
      </c>
      <c r="I82" s="266" t="s">
        <v>341</v>
      </c>
    </row>
    <row r="83" spans="1:9">
      <c r="A83" s="264">
        <f t="shared" si="1"/>
        <v>77</v>
      </c>
      <c r="B83" s="265" t="s">
        <v>362</v>
      </c>
      <c r="C83" s="266" t="s">
        <v>337</v>
      </c>
      <c r="D83" s="266" t="s">
        <v>112</v>
      </c>
      <c r="E83" s="265" t="s">
        <v>338</v>
      </c>
      <c r="F83" s="267">
        <v>1.6000000000000001E-3</v>
      </c>
      <c r="G83" s="268" t="s">
        <v>363</v>
      </c>
      <c r="H83" s="265" t="s">
        <v>340</v>
      </c>
      <c r="I83" s="266" t="s">
        <v>341</v>
      </c>
    </row>
    <row r="84" spans="1:9">
      <c r="A84" s="264">
        <f t="shared" si="1"/>
        <v>78</v>
      </c>
      <c r="B84" s="265" t="s">
        <v>364</v>
      </c>
      <c r="C84" s="266" t="s">
        <v>337</v>
      </c>
      <c r="D84" s="266" t="s">
        <v>112</v>
      </c>
      <c r="E84" s="265" t="s">
        <v>338</v>
      </c>
      <c r="F84" s="267">
        <v>5.9999999999999995E-4</v>
      </c>
      <c r="G84" s="268" t="s">
        <v>365</v>
      </c>
      <c r="H84" s="265" t="s">
        <v>340</v>
      </c>
      <c r="I84" s="266" t="s">
        <v>341</v>
      </c>
    </row>
    <row r="85" spans="1:9">
      <c r="A85" s="264">
        <f t="shared" si="1"/>
        <v>79</v>
      </c>
      <c r="B85" s="265" t="s">
        <v>366</v>
      </c>
      <c r="C85" s="266" t="s">
        <v>367</v>
      </c>
      <c r="D85" s="266" t="s">
        <v>112</v>
      </c>
      <c r="E85" s="265" t="s">
        <v>368</v>
      </c>
      <c r="F85" s="267">
        <v>0.14000000000000001</v>
      </c>
      <c r="G85" s="268" t="s">
        <v>369</v>
      </c>
      <c r="H85" s="265" t="s">
        <v>370</v>
      </c>
      <c r="I85" s="266" t="s">
        <v>371</v>
      </c>
    </row>
    <row r="86" spans="1:9">
      <c r="A86" s="264">
        <f t="shared" si="1"/>
        <v>80</v>
      </c>
      <c r="B86" s="265" t="s">
        <v>372</v>
      </c>
      <c r="C86" s="266" t="s">
        <v>367</v>
      </c>
      <c r="D86" s="266" t="s">
        <v>112</v>
      </c>
      <c r="E86" s="265" t="s">
        <v>368</v>
      </c>
      <c r="F86" s="267">
        <v>1.7</v>
      </c>
      <c r="G86" s="268" t="s">
        <v>373</v>
      </c>
      <c r="H86" s="265" t="s">
        <v>370</v>
      </c>
      <c r="I86" s="266" t="s">
        <v>371</v>
      </c>
    </row>
    <row r="87" spans="1:9">
      <c r="A87" s="264">
        <f t="shared" si="1"/>
        <v>81</v>
      </c>
      <c r="B87" s="265" t="s">
        <v>374</v>
      </c>
      <c r="C87" s="266" t="s">
        <v>367</v>
      </c>
      <c r="D87" s="266" t="s">
        <v>112</v>
      </c>
      <c r="E87" s="265" t="s">
        <v>368</v>
      </c>
      <c r="F87" s="267">
        <v>0.43</v>
      </c>
      <c r="G87" s="268" t="s">
        <v>375</v>
      </c>
      <c r="H87" s="265" t="s">
        <v>370</v>
      </c>
      <c r="I87" s="266" t="s">
        <v>371</v>
      </c>
    </row>
    <row r="88" spans="1:9">
      <c r="A88" s="264">
        <f t="shared" si="1"/>
        <v>82</v>
      </c>
      <c r="B88" s="265" t="s">
        <v>376</v>
      </c>
      <c r="C88" s="266" t="s">
        <v>377</v>
      </c>
      <c r="D88" s="266" t="s">
        <v>112</v>
      </c>
      <c r="E88" s="265" t="s">
        <v>378</v>
      </c>
      <c r="F88" s="267">
        <v>0.39</v>
      </c>
      <c r="G88" s="268" t="s">
        <v>379</v>
      </c>
      <c r="H88" s="265" t="s">
        <v>115</v>
      </c>
      <c r="I88" s="266" t="s">
        <v>380</v>
      </c>
    </row>
    <row r="89" spans="1:9">
      <c r="A89" s="264">
        <f t="shared" si="1"/>
        <v>83</v>
      </c>
      <c r="B89" s="265" t="s">
        <v>381</v>
      </c>
      <c r="C89" s="266" t="s">
        <v>382</v>
      </c>
      <c r="D89" s="266" t="s">
        <v>121</v>
      </c>
      <c r="E89" s="265" t="s">
        <v>383</v>
      </c>
      <c r="F89" s="267">
        <v>1.78</v>
      </c>
      <c r="G89" s="268" t="s">
        <v>384</v>
      </c>
      <c r="H89" s="265" t="s">
        <v>385</v>
      </c>
      <c r="I89" s="266" t="s">
        <v>386</v>
      </c>
    </row>
    <row r="90" spans="1:9">
      <c r="A90" s="264">
        <f t="shared" si="1"/>
        <v>84</v>
      </c>
      <c r="B90" s="265" t="s">
        <v>387</v>
      </c>
      <c r="C90" s="266" t="s">
        <v>382</v>
      </c>
      <c r="D90" s="266" t="s">
        <v>112</v>
      </c>
      <c r="E90" s="265" t="s">
        <v>383</v>
      </c>
      <c r="F90" s="267">
        <v>1.41</v>
      </c>
      <c r="G90" s="268" t="s">
        <v>388</v>
      </c>
      <c r="H90" s="265" t="s">
        <v>385</v>
      </c>
      <c r="I90" s="266" t="s">
        <v>389</v>
      </c>
    </row>
    <row r="91" spans="1:9">
      <c r="A91" s="264">
        <f t="shared" si="1"/>
        <v>85</v>
      </c>
      <c r="B91" s="265" t="s">
        <v>390</v>
      </c>
      <c r="C91" s="266" t="s">
        <v>382</v>
      </c>
      <c r="D91" s="266" t="s">
        <v>112</v>
      </c>
      <c r="E91" s="265" t="s">
        <v>383</v>
      </c>
      <c r="F91" s="267">
        <v>2.4300000000000002</v>
      </c>
      <c r="G91" s="268" t="s">
        <v>391</v>
      </c>
      <c r="H91" s="265" t="s">
        <v>385</v>
      </c>
      <c r="I91" s="266" t="s">
        <v>389</v>
      </c>
    </row>
    <row r="92" spans="1:9">
      <c r="A92" s="264">
        <f t="shared" si="1"/>
        <v>86</v>
      </c>
      <c r="B92" s="265" t="s">
        <v>392</v>
      </c>
      <c r="C92" s="266" t="s">
        <v>393</v>
      </c>
      <c r="D92" s="266" t="s">
        <v>112</v>
      </c>
      <c r="E92" s="265" t="s">
        <v>394</v>
      </c>
      <c r="F92" s="267">
        <v>0.42</v>
      </c>
      <c r="G92" s="268" t="s">
        <v>395</v>
      </c>
      <c r="H92" s="265" t="s">
        <v>136</v>
      </c>
      <c r="I92" s="266" t="s">
        <v>396</v>
      </c>
    </row>
    <row r="93" spans="1:9">
      <c r="A93" s="264">
        <f t="shared" si="1"/>
        <v>87</v>
      </c>
      <c r="B93" s="265" t="s">
        <v>397</v>
      </c>
      <c r="C93" s="266" t="s">
        <v>393</v>
      </c>
      <c r="D93" s="266" t="s">
        <v>112</v>
      </c>
      <c r="E93" s="265" t="s">
        <v>394</v>
      </c>
      <c r="F93" s="267">
        <v>1.02</v>
      </c>
      <c r="G93" s="268" t="s">
        <v>398</v>
      </c>
      <c r="H93" s="265" t="s">
        <v>136</v>
      </c>
      <c r="I93" s="266" t="s">
        <v>396</v>
      </c>
    </row>
    <row r="94" spans="1:9">
      <c r="A94" s="264">
        <f t="shared" si="1"/>
        <v>88</v>
      </c>
      <c r="B94" s="265" t="s">
        <v>399</v>
      </c>
      <c r="C94" s="266" t="s">
        <v>393</v>
      </c>
      <c r="D94" s="266" t="s">
        <v>112</v>
      </c>
      <c r="E94" s="265" t="s">
        <v>394</v>
      </c>
      <c r="F94" s="267">
        <v>0.67</v>
      </c>
      <c r="G94" s="268" t="s">
        <v>400</v>
      </c>
      <c r="H94" s="265" t="s">
        <v>136</v>
      </c>
      <c r="I94" s="266" t="s">
        <v>396</v>
      </c>
    </row>
    <row r="95" spans="1:9">
      <c r="A95" s="264">
        <f t="shared" si="1"/>
        <v>89</v>
      </c>
      <c r="B95" s="265" t="s">
        <v>401</v>
      </c>
      <c r="C95" s="266" t="s">
        <v>402</v>
      </c>
      <c r="D95" s="266" t="s">
        <v>112</v>
      </c>
      <c r="E95" s="265" t="s">
        <v>403</v>
      </c>
      <c r="F95" s="267">
        <v>2.4</v>
      </c>
      <c r="G95" s="268" t="s">
        <v>404</v>
      </c>
      <c r="H95" s="265" t="s">
        <v>136</v>
      </c>
      <c r="I95" s="266" t="s">
        <v>405</v>
      </c>
    </row>
    <row r="96" spans="1:9">
      <c r="A96" s="264">
        <f t="shared" si="1"/>
        <v>90</v>
      </c>
      <c r="B96" s="265" t="s">
        <v>406</v>
      </c>
      <c r="C96" s="266" t="s">
        <v>407</v>
      </c>
      <c r="D96" s="266" t="s">
        <v>249</v>
      </c>
      <c r="E96" s="265" t="s">
        <v>408</v>
      </c>
      <c r="F96" s="267">
        <v>2.73</v>
      </c>
      <c r="G96" s="268" t="s">
        <v>409</v>
      </c>
      <c r="H96" s="265" t="s">
        <v>136</v>
      </c>
      <c r="I96" s="266" t="s">
        <v>405</v>
      </c>
    </row>
    <row r="97" spans="1:9">
      <c r="A97" s="264">
        <f t="shared" si="1"/>
        <v>91</v>
      </c>
      <c r="B97" s="265" t="s">
        <v>410</v>
      </c>
      <c r="C97" s="266" t="s">
        <v>411</v>
      </c>
      <c r="D97" s="266" t="s">
        <v>112</v>
      </c>
      <c r="E97" s="265" t="s">
        <v>412</v>
      </c>
      <c r="F97" s="267">
        <v>0.27</v>
      </c>
      <c r="G97" s="268" t="s">
        <v>129</v>
      </c>
      <c r="H97" s="265" t="s">
        <v>413</v>
      </c>
      <c r="I97" s="266" t="s">
        <v>414</v>
      </c>
    </row>
    <row r="98" spans="1:9">
      <c r="A98" s="264">
        <f t="shared" si="1"/>
        <v>92</v>
      </c>
      <c r="B98" s="265" t="s">
        <v>415</v>
      </c>
      <c r="C98" s="266" t="s">
        <v>245</v>
      </c>
      <c r="D98" s="266" t="s">
        <v>112</v>
      </c>
      <c r="E98" s="265" t="s">
        <v>416</v>
      </c>
      <c r="F98" s="267">
        <v>2.3761999999999999</v>
      </c>
      <c r="G98" s="268" t="s">
        <v>417</v>
      </c>
      <c r="H98" s="265" t="s">
        <v>238</v>
      </c>
      <c r="I98" s="266" t="s">
        <v>243</v>
      </c>
    </row>
    <row r="99" spans="1:9">
      <c r="A99" s="264">
        <f t="shared" si="1"/>
        <v>93</v>
      </c>
      <c r="B99" s="265" t="s">
        <v>168</v>
      </c>
      <c r="C99" s="266" t="s">
        <v>418</v>
      </c>
      <c r="D99" s="266" t="s">
        <v>112</v>
      </c>
      <c r="E99" s="265" t="s">
        <v>419</v>
      </c>
      <c r="F99" s="267">
        <v>0.97</v>
      </c>
      <c r="G99" s="268" t="s">
        <v>420</v>
      </c>
      <c r="H99" s="265" t="s">
        <v>242</v>
      </c>
      <c r="I99" s="266" t="s">
        <v>421</v>
      </c>
    </row>
    <row r="100" spans="1:9">
      <c r="A100" s="264">
        <f t="shared" si="1"/>
        <v>94</v>
      </c>
      <c r="B100" s="265" t="s">
        <v>422</v>
      </c>
      <c r="C100" s="266" t="s">
        <v>418</v>
      </c>
      <c r="D100" s="266" t="s">
        <v>112</v>
      </c>
      <c r="E100" s="265" t="s">
        <v>419</v>
      </c>
      <c r="F100" s="267">
        <v>1.04</v>
      </c>
      <c r="G100" s="268" t="s">
        <v>423</v>
      </c>
      <c r="H100" s="265" t="s">
        <v>242</v>
      </c>
      <c r="I100" s="266" t="s">
        <v>421</v>
      </c>
    </row>
    <row r="101" spans="1:9">
      <c r="A101" s="264">
        <f t="shared" si="1"/>
        <v>95</v>
      </c>
      <c r="B101" s="265" t="s">
        <v>424</v>
      </c>
      <c r="C101" s="266" t="s">
        <v>278</v>
      </c>
      <c r="D101" s="266" t="s">
        <v>112</v>
      </c>
      <c r="E101" s="265" t="s">
        <v>394</v>
      </c>
      <c r="F101" s="267">
        <v>0.88</v>
      </c>
      <c r="G101" s="268" t="s">
        <v>425</v>
      </c>
      <c r="H101" s="265" t="s">
        <v>242</v>
      </c>
      <c r="I101" s="266" t="s">
        <v>421</v>
      </c>
    </row>
    <row r="102" spans="1:9">
      <c r="A102" s="264">
        <f t="shared" si="1"/>
        <v>96</v>
      </c>
      <c r="B102" s="265" t="s">
        <v>426</v>
      </c>
      <c r="C102" s="266" t="s">
        <v>278</v>
      </c>
      <c r="D102" s="266" t="s">
        <v>112</v>
      </c>
      <c r="E102" s="265" t="s">
        <v>394</v>
      </c>
      <c r="F102" s="267">
        <v>1.48</v>
      </c>
      <c r="G102" s="268" t="s">
        <v>179</v>
      </c>
      <c r="H102" s="265" t="s">
        <v>242</v>
      </c>
      <c r="I102" s="266" t="s">
        <v>427</v>
      </c>
    </row>
    <row r="103" spans="1:9">
      <c r="A103" s="264">
        <f t="shared" si="1"/>
        <v>97</v>
      </c>
      <c r="B103" s="265" t="s">
        <v>428</v>
      </c>
      <c r="C103" s="266" t="s">
        <v>275</v>
      </c>
      <c r="D103" s="266" t="s">
        <v>121</v>
      </c>
      <c r="E103" s="265" t="s">
        <v>429</v>
      </c>
      <c r="F103" s="267">
        <v>0.04</v>
      </c>
      <c r="G103" s="268" t="s">
        <v>430</v>
      </c>
      <c r="H103" s="265" t="s">
        <v>242</v>
      </c>
      <c r="I103" s="266" t="s">
        <v>256</v>
      </c>
    </row>
    <row r="104" spans="1:9">
      <c r="A104" s="264">
        <f t="shared" si="1"/>
        <v>98</v>
      </c>
      <c r="B104" s="265" t="s">
        <v>431</v>
      </c>
      <c r="C104" s="266" t="s">
        <v>275</v>
      </c>
      <c r="D104" s="266" t="s">
        <v>121</v>
      </c>
      <c r="E104" s="265" t="s">
        <v>429</v>
      </c>
      <c r="F104" s="267">
        <v>0.69</v>
      </c>
      <c r="G104" s="268" t="s">
        <v>432</v>
      </c>
      <c r="H104" s="265" t="s">
        <v>242</v>
      </c>
      <c r="I104" s="266" t="s">
        <v>427</v>
      </c>
    </row>
    <row r="105" spans="1:9">
      <c r="A105" s="264">
        <f t="shared" si="1"/>
        <v>99</v>
      </c>
      <c r="B105" s="265" t="s">
        <v>433</v>
      </c>
      <c r="C105" s="266" t="s">
        <v>275</v>
      </c>
      <c r="D105" s="266" t="s">
        <v>121</v>
      </c>
      <c r="E105" s="265" t="s">
        <v>429</v>
      </c>
      <c r="F105" s="267">
        <v>1.7299999999999999E-2</v>
      </c>
      <c r="G105" s="268" t="s">
        <v>434</v>
      </c>
      <c r="H105" s="265" t="s">
        <v>242</v>
      </c>
      <c r="I105" s="266" t="s">
        <v>261</v>
      </c>
    </row>
    <row r="106" spans="1:9">
      <c r="A106" s="264">
        <f t="shared" si="1"/>
        <v>100</v>
      </c>
      <c r="B106" s="265" t="s">
        <v>435</v>
      </c>
      <c r="C106" s="266" t="s">
        <v>169</v>
      </c>
      <c r="D106" s="266" t="s">
        <v>121</v>
      </c>
      <c r="E106" s="265" t="s">
        <v>271</v>
      </c>
      <c r="F106" s="267">
        <v>0.67</v>
      </c>
      <c r="G106" s="268" t="s">
        <v>400</v>
      </c>
      <c r="H106" s="265" t="s">
        <v>172</v>
      </c>
      <c r="I106" s="266" t="s">
        <v>436</v>
      </c>
    </row>
    <row r="107" spans="1:9">
      <c r="A107" s="264">
        <f t="shared" si="1"/>
        <v>101</v>
      </c>
      <c r="B107" s="265" t="s">
        <v>437</v>
      </c>
      <c r="C107" s="266" t="s">
        <v>169</v>
      </c>
      <c r="D107" s="266" t="s">
        <v>121</v>
      </c>
      <c r="E107" s="265" t="s">
        <v>271</v>
      </c>
      <c r="F107" s="267">
        <v>1.1000000000000001</v>
      </c>
      <c r="G107" s="268" t="s">
        <v>438</v>
      </c>
      <c r="H107" s="265" t="s">
        <v>172</v>
      </c>
      <c r="I107" s="266" t="s">
        <v>436</v>
      </c>
    </row>
    <row r="108" spans="1:9">
      <c r="A108" s="264">
        <f t="shared" si="1"/>
        <v>102</v>
      </c>
      <c r="B108" s="265" t="s">
        <v>230</v>
      </c>
      <c r="C108" s="266" t="s">
        <v>439</v>
      </c>
      <c r="D108" s="266" t="s">
        <v>112</v>
      </c>
      <c r="E108" s="265" t="s">
        <v>440</v>
      </c>
      <c r="F108" s="267">
        <v>2.41</v>
      </c>
      <c r="G108" s="268" t="s">
        <v>441</v>
      </c>
      <c r="H108" s="265" t="s">
        <v>266</v>
      </c>
      <c r="I108" s="266" t="s">
        <v>442</v>
      </c>
    </row>
    <row r="109" spans="1:9">
      <c r="A109" s="264">
        <f t="shared" si="1"/>
        <v>103</v>
      </c>
      <c r="B109" s="265" t="s">
        <v>443</v>
      </c>
      <c r="C109" s="266" t="s">
        <v>439</v>
      </c>
      <c r="D109" s="266" t="s">
        <v>121</v>
      </c>
      <c r="E109" s="265" t="s">
        <v>440</v>
      </c>
      <c r="F109" s="267">
        <v>0.91</v>
      </c>
      <c r="G109" s="268" t="s">
        <v>444</v>
      </c>
      <c r="H109" s="265" t="s">
        <v>266</v>
      </c>
      <c r="I109" s="266" t="s">
        <v>445</v>
      </c>
    </row>
    <row r="110" spans="1:9">
      <c r="A110" s="264">
        <f t="shared" si="1"/>
        <v>104</v>
      </c>
      <c r="B110" s="265" t="s">
        <v>446</v>
      </c>
      <c r="C110" s="266" t="s">
        <v>447</v>
      </c>
      <c r="D110" s="266" t="s">
        <v>121</v>
      </c>
      <c r="E110" s="265" t="s">
        <v>448</v>
      </c>
      <c r="F110" s="267">
        <v>0.42209999999999998</v>
      </c>
      <c r="G110" s="268" t="s">
        <v>449</v>
      </c>
      <c r="H110" s="265" t="s">
        <v>413</v>
      </c>
      <c r="I110" s="266" t="s">
        <v>450</v>
      </c>
    </row>
    <row r="111" spans="1:9">
      <c r="A111" s="264">
        <f t="shared" si="1"/>
        <v>105</v>
      </c>
      <c r="B111" s="265" t="s">
        <v>451</v>
      </c>
      <c r="C111" s="266" t="s">
        <v>447</v>
      </c>
      <c r="D111" s="266" t="s">
        <v>121</v>
      </c>
      <c r="E111" s="265" t="s">
        <v>448</v>
      </c>
      <c r="F111" s="267">
        <v>0.47510000000000002</v>
      </c>
      <c r="G111" s="268" t="s">
        <v>452</v>
      </c>
      <c r="H111" s="265" t="s">
        <v>413</v>
      </c>
      <c r="I111" s="266" t="s">
        <v>450</v>
      </c>
    </row>
    <row r="112" spans="1:9">
      <c r="A112" s="264">
        <f t="shared" si="1"/>
        <v>106</v>
      </c>
      <c r="B112" s="265" t="s">
        <v>453</v>
      </c>
      <c r="C112" s="266" t="s">
        <v>447</v>
      </c>
      <c r="D112" s="266" t="s">
        <v>121</v>
      </c>
      <c r="E112" s="265" t="s">
        <v>448</v>
      </c>
      <c r="F112" s="267">
        <v>1.7625</v>
      </c>
      <c r="G112" s="268" t="s">
        <v>454</v>
      </c>
      <c r="H112" s="265" t="s">
        <v>413</v>
      </c>
      <c r="I112" s="266" t="s">
        <v>450</v>
      </c>
    </row>
    <row r="113" spans="1:9">
      <c r="A113" s="264">
        <f t="shared" si="1"/>
        <v>107</v>
      </c>
      <c r="B113" s="265" t="s">
        <v>455</v>
      </c>
      <c r="C113" s="266" t="s">
        <v>447</v>
      </c>
      <c r="D113" s="266" t="s">
        <v>121</v>
      </c>
      <c r="E113" s="265" t="s">
        <v>448</v>
      </c>
      <c r="F113" s="267">
        <v>2.7099999999999999E-2</v>
      </c>
      <c r="G113" s="268" t="s">
        <v>456</v>
      </c>
      <c r="H113" s="265" t="s">
        <v>413</v>
      </c>
      <c r="I113" s="266" t="s">
        <v>450</v>
      </c>
    </row>
    <row r="114" spans="1:9">
      <c r="A114" s="264">
        <f t="shared" si="1"/>
        <v>108</v>
      </c>
      <c r="B114" s="265" t="s">
        <v>457</v>
      </c>
      <c r="C114" s="266" t="s">
        <v>447</v>
      </c>
      <c r="D114" s="266" t="s">
        <v>121</v>
      </c>
      <c r="E114" s="265" t="s">
        <v>448</v>
      </c>
      <c r="F114" s="267">
        <v>0.2</v>
      </c>
      <c r="G114" s="268" t="s">
        <v>458</v>
      </c>
      <c r="H114" s="265" t="s">
        <v>413</v>
      </c>
      <c r="I114" s="266" t="s">
        <v>450</v>
      </c>
    </row>
    <row r="115" spans="1:9">
      <c r="A115" s="264">
        <f t="shared" si="1"/>
        <v>109</v>
      </c>
      <c r="B115" s="265" t="s">
        <v>459</v>
      </c>
      <c r="C115" s="266" t="s">
        <v>447</v>
      </c>
      <c r="D115" s="266" t="s">
        <v>121</v>
      </c>
      <c r="E115" s="265" t="s">
        <v>448</v>
      </c>
      <c r="F115" s="267">
        <v>0.48320000000000002</v>
      </c>
      <c r="G115" s="268" t="s">
        <v>460</v>
      </c>
      <c r="H115" s="265" t="s">
        <v>413</v>
      </c>
      <c r="I115" s="266" t="s">
        <v>450</v>
      </c>
    </row>
    <row r="116" spans="1:9">
      <c r="A116" s="264">
        <f t="shared" si="1"/>
        <v>110</v>
      </c>
      <c r="B116" s="265" t="s">
        <v>461</v>
      </c>
      <c r="C116" s="266" t="s">
        <v>462</v>
      </c>
      <c r="D116" s="266" t="s">
        <v>121</v>
      </c>
      <c r="E116" s="265" t="s">
        <v>463</v>
      </c>
      <c r="F116" s="267">
        <v>0.28999999999999998</v>
      </c>
      <c r="G116" s="268" t="s">
        <v>464</v>
      </c>
      <c r="H116" s="265" t="s">
        <v>164</v>
      </c>
      <c r="I116" s="266" t="s">
        <v>465</v>
      </c>
    </row>
    <row r="117" spans="1:9">
      <c r="A117" s="264">
        <f t="shared" si="1"/>
        <v>111</v>
      </c>
      <c r="B117" s="265" t="s">
        <v>466</v>
      </c>
      <c r="C117" s="266" t="s">
        <v>467</v>
      </c>
      <c r="D117" s="266" t="s">
        <v>112</v>
      </c>
      <c r="E117" s="265" t="s">
        <v>468</v>
      </c>
      <c r="F117" s="267">
        <v>1.1200000000000001</v>
      </c>
      <c r="G117" s="268" t="s">
        <v>469</v>
      </c>
      <c r="H117" s="265" t="s">
        <v>172</v>
      </c>
      <c r="I117" s="266" t="s">
        <v>165</v>
      </c>
    </row>
    <row r="118" spans="1:9">
      <c r="A118" s="264">
        <f t="shared" si="1"/>
        <v>112</v>
      </c>
      <c r="B118" s="265" t="s">
        <v>470</v>
      </c>
      <c r="C118" s="266" t="s">
        <v>471</v>
      </c>
      <c r="D118" s="266" t="s">
        <v>112</v>
      </c>
      <c r="E118" s="265" t="s">
        <v>258</v>
      </c>
      <c r="F118" s="267">
        <v>5.9999999999999995E-4</v>
      </c>
      <c r="G118" s="268" t="s">
        <v>365</v>
      </c>
      <c r="H118" s="265" t="s">
        <v>266</v>
      </c>
      <c r="I118" s="266" t="s">
        <v>261</v>
      </c>
    </row>
    <row r="119" spans="1:9">
      <c r="A119" s="264">
        <f t="shared" si="1"/>
        <v>113</v>
      </c>
      <c r="B119" s="265" t="s">
        <v>472</v>
      </c>
      <c r="C119" s="266" t="s">
        <v>471</v>
      </c>
      <c r="D119" s="266" t="s">
        <v>112</v>
      </c>
      <c r="E119" s="265" t="s">
        <v>258</v>
      </c>
      <c r="F119" s="267">
        <v>2.0000000000000001E-4</v>
      </c>
      <c r="G119" s="268" t="s">
        <v>473</v>
      </c>
      <c r="H119" s="265" t="s">
        <v>266</v>
      </c>
      <c r="I119" s="266" t="s">
        <v>261</v>
      </c>
    </row>
    <row r="120" spans="1:9">
      <c r="A120" s="264">
        <f t="shared" si="1"/>
        <v>114</v>
      </c>
      <c r="B120" s="265" t="s">
        <v>474</v>
      </c>
      <c r="C120" s="266" t="s">
        <v>471</v>
      </c>
      <c r="D120" s="266" t="s">
        <v>112</v>
      </c>
      <c r="E120" s="265" t="s">
        <v>258</v>
      </c>
      <c r="F120" s="267">
        <v>1.2372000000000001</v>
      </c>
      <c r="G120" s="268" t="s">
        <v>475</v>
      </c>
      <c r="H120" s="265" t="s">
        <v>266</v>
      </c>
      <c r="I120" s="266" t="s">
        <v>261</v>
      </c>
    </row>
    <row r="121" spans="1:9">
      <c r="A121" s="264">
        <f t="shared" si="1"/>
        <v>115</v>
      </c>
      <c r="B121" s="265" t="s">
        <v>476</v>
      </c>
      <c r="C121" s="266" t="s">
        <v>471</v>
      </c>
      <c r="D121" s="266" t="s">
        <v>112</v>
      </c>
      <c r="E121" s="265" t="s">
        <v>258</v>
      </c>
      <c r="F121" s="267">
        <v>1.7999999999999999E-2</v>
      </c>
      <c r="G121" s="268" t="s">
        <v>477</v>
      </c>
      <c r="H121" s="265" t="s">
        <v>266</v>
      </c>
      <c r="I121" s="266" t="s">
        <v>261</v>
      </c>
    </row>
    <row r="122" spans="1:9">
      <c r="A122" s="264">
        <f t="shared" si="1"/>
        <v>116</v>
      </c>
      <c r="B122" s="265" t="s">
        <v>478</v>
      </c>
      <c r="C122" s="266" t="s">
        <v>471</v>
      </c>
      <c r="D122" s="266" t="s">
        <v>112</v>
      </c>
      <c r="E122" s="265" t="s">
        <v>258</v>
      </c>
      <c r="F122" s="267">
        <v>4.7999999999999996E-3</v>
      </c>
      <c r="G122" s="268" t="s">
        <v>479</v>
      </c>
      <c r="H122" s="265" t="s">
        <v>266</v>
      </c>
      <c r="I122" s="266" t="s">
        <v>261</v>
      </c>
    </row>
    <row r="123" spans="1:9">
      <c r="A123" s="264">
        <f t="shared" si="1"/>
        <v>117</v>
      </c>
      <c r="B123" s="265" t="s">
        <v>480</v>
      </c>
      <c r="C123" s="266" t="s">
        <v>318</v>
      </c>
      <c r="D123" s="266" t="s">
        <v>112</v>
      </c>
      <c r="E123" s="265" t="s">
        <v>170</v>
      </c>
      <c r="F123" s="267">
        <v>2.4723999999999999</v>
      </c>
      <c r="G123" s="268" t="s">
        <v>481</v>
      </c>
      <c r="H123" s="265" t="s">
        <v>321</v>
      </c>
      <c r="I123" s="266" t="s">
        <v>482</v>
      </c>
    </row>
    <row r="124" spans="1:9">
      <c r="A124" s="264">
        <f t="shared" si="1"/>
        <v>118</v>
      </c>
      <c r="B124" s="265" t="s">
        <v>483</v>
      </c>
      <c r="C124" s="266" t="s">
        <v>318</v>
      </c>
      <c r="D124" s="266" t="s">
        <v>112</v>
      </c>
      <c r="E124" s="265" t="s">
        <v>170</v>
      </c>
      <c r="F124" s="267">
        <v>0.12</v>
      </c>
      <c r="G124" s="268" t="s">
        <v>484</v>
      </c>
      <c r="H124" s="265" t="s">
        <v>321</v>
      </c>
      <c r="I124" s="266" t="s">
        <v>295</v>
      </c>
    </row>
    <row r="125" spans="1:9">
      <c r="A125" s="264">
        <f t="shared" si="1"/>
        <v>119</v>
      </c>
      <c r="B125" s="265" t="s">
        <v>485</v>
      </c>
      <c r="C125" s="266" t="s">
        <v>486</v>
      </c>
      <c r="D125" s="266" t="s">
        <v>121</v>
      </c>
      <c r="E125" s="265" t="s">
        <v>419</v>
      </c>
      <c r="F125" s="267">
        <v>0.93140000000000001</v>
      </c>
      <c r="G125" s="268" t="s">
        <v>487</v>
      </c>
      <c r="H125" s="265" t="s">
        <v>222</v>
      </c>
      <c r="I125" s="266" t="s">
        <v>223</v>
      </c>
    </row>
    <row r="126" spans="1:9">
      <c r="A126" s="264">
        <f t="shared" si="1"/>
        <v>120</v>
      </c>
      <c r="B126" s="265" t="s">
        <v>488</v>
      </c>
      <c r="C126" s="266" t="s">
        <v>486</v>
      </c>
      <c r="D126" s="266" t="s">
        <v>230</v>
      </c>
      <c r="E126" s="265" t="s">
        <v>419</v>
      </c>
      <c r="F126" s="267">
        <v>0.84399999999999997</v>
      </c>
      <c r="G126" s="268" t="s">
        <v>489</v>
      </c>
      <c r="H126" s="265" t="s">
        <v>222</v>
      </c>
      <c r="I126" s="266" t="s">
        <v>223</v>
      </c>
    </row>
    <row r="127" spans="1:9">
      <c r="A127" s="264">
        <f t="shared" si="1"/>
        <v>121</v>
      </c>
      <c r="B127" s="265" t="s">
        <v>490</v>
      </c>
      <c r="C127" s="266" t="s">
        <v>491</v>
      </c>
      <c r="D127" s="266" t="s">
        <v>121</v>
      </c>
      <c r="E127" s="265" t="s">
        <v>492</v>
      </c>
      <c r="F127" s="267">
        <v>0.63009999999999999</v>
      </c>
      <c r="G127" s="268" t="s">
        <v>493</v>
      </c>
      <c r="H127" s="265" t="s">
        <v>222</v>
      </c>
      <c r="I127" s="266" t="s">
        <v>494</v>
      </c>
    </row>
    <row r="128" spans="1:9">
      <c r="A128" s="264">
        <f t="shared" si="1"/>
        <v>122</v>
      </c>
      <c r="B128" s="265" t="s">
        <v>495</v>
      </c>
      <c r="C128" s="266" t="s">
        <v>291</v>
      </c>
      <c r="D128" s="266" t="s">
        <v>112</v>
      </c>
      <c r="E128" s="265" t="s">
        <v>292</v>
      </c>
      <c r="F128" s="267">
        <v>2.6</v>
      </c>
      <c r="G128" s="268" t="s">
        <v>496</v>
      </c>
      <c r="H128" s="265" t="s">
        <v>294</v>
      </c>
      <c r="I128" s="266" t="s">
        <v>295</v>
      </c>
    </row>
    <row r="129" spans="1:9">
      <c r="A129" s="264">
        <f t="shared" si="1"/>
        <v>123</v>
      </c>
      <c r="B129" s="265" t="s">
        <v>490</v>
      </c>
      <c r="C129" s="266" t="s">
        <v>497</v>
      </c>
      <c r="D129" s="266" t="s">
        <v>112</v>
      </c>
      <c r="E129" s="265" t="s">
        <v>498</v>
      </c>
      <c r="F129" s="267">
        <v>0.69</v>
      </c>
      <c r="G129" s="268" t="s">
        <v>432</v>
      </c>
      <c r="H129" s="265" t="s">
        <v>499</v>
      </c>
      <c r="I129" s="266" t="s">
        <v>500</v>
      </c>
    </row>
    <row r="130" spans="1:9">
      <c r="A130" s="264">
        <f t="shared" si="1"/>
        <v>124</v>
      </c>
      <c r="B130" s="265" t="s">
        <v>501</v>
      </c>
      <c r="C130" s="266" t="s">
        <v>120</v>
      </c>
      <c r="D130" s="266" t="s">
        <v>227</v>
      </c>
      <c r="E130" s="265" t="s">
        <v>502</v>
      </c>
      <c r="F130" s="267">
        <v>1</v>
      </c>
      <c r="G130" s="268" t="s">
        <v>503</v>
      </c>
      <c r="H130" s="265" t="s">
        <v>124</v>
      </c>
      <c r="I130" s="266" t="s">
        <v>125</v>
      </c>
    </row>
    <row r="131" spans="1:9">
      <c r="A131" s="264">
        <f t="shared" si="1"/>
        <v>125</v>
      </c>
      <c r="B131" s="265" t="s">
        <v>504</v>
      </c>
      <c r="C131" s="266" t="s">
        <v>120</v>
      </c>
      <c r="D131" s="266" t="s">
        <v>121</v>
      </c>
      <c r="E131" s="265" t="s">
        <v>122</v>
      </c>
      <c r="F131" s="267">
        <v>6.3E-3</v>
      </c>
      <c r="G131" s="268" t="s">
        <v>505</v>
      </c>
      <c r="H131" s="265" t="s">
        <v>124</v>
      </c>
      <c r="I131" s="266" t="s">
        <v>125</v>
      </c>
    </row>
    <row r="132" spans="1:9">
      <c r="A132" s="264">
        <f t="shared" si="1"/>
        <v>126</v>
      </c>
      <c r="B132" s="265" t="s">
        <v>506</v>
      </c>
      <c r="C132" s="266" t="s">
        <v>120</v>
      </c>
      <c r="D132" s="266" t="s">
        <v>121</v>
      </c>
      <c r="E132" s="265" t="s">
        <v>122</v>
      </c>
      <c r="F132" s="267">
        <v>2.9899999999999999E-2</v>
      </c>
      <c r="G132" s="268" t="s">
        <v>507</v>
      </c>
      <c r="H132" s="265" t="s">
        <v>124</v>
      </c>
      <c r="I132" s="266" t="s">
        <v>125</v>
      </c>
    </row>
    <row r="133" spans="1:9">
      <c r="A133" s="264">
        <f t="shared" si="1"/>
        <v>127</v>
      </c>
      <c r="B133" s="265" t="s">
        <v>508</v>
      </c>
      <c r="C133" s="266" t="s">
        <v>497</v>
      </c>
      <c r="D133" s="266" t="s">
        <v>112</v>
      </c>
      <c r="E133" s="265" t="s">
        <v>509</v>
      </c>
      <c r="F133" s="267">
        <v>9.5000000000000001E-2</v>
      </c>
      <c r="G133" s="268" t="s">
        <v>510</v>
      </c>
      <c r="H133" s="265" t="s">
        <v>511</v>
      </c>
      <c r="I133" s="266" t="s">
        <v>380</v>
      </c>
    </row>
    <row r="134" spans="1:9">
      <c r="A134" s="264">
        <f t="shared" si="1"/>
        <v>128</v>
      </c>
      <c r="B134" s="265" t="s">
        <v>512</v>
      </c>
      <c r="C134" s="266" t="s">
        <v>513</v>
      </c>
      <c r="D134" s="266" t="s">
        <v>227</v>
      </c>
      <c r="E134" s="265" t="s">
        <v>514</v>
      </c>
      <c r="F134" s="267">
        <v>0.29859999999999998</v>
      </c>
      <c r="G134" s="268" t="s">
        <v>515</v>
      </c>
      <c r="H134" s="265" t="s">
        <v>413</v>
      </c>
      <c r="I134" s="266" t="s">
        <v>414</v>
      </c>
    </row>
    <row r="135" spans="1:9">
      <c r="A135" s="264">
        <f t="shared" si="1"/>
        <v>129</v>
      </c>
      <c r="B135" s="265" t="s">
        <v>516</v>
      </c>
      <c r="C135" s="266" t="s">
        <v>513</v>
      </c>
      <c r="D135" s="266" t="s">
        <v>227</v>
      </c>
      <c r="E135" s="265" t="s">
        <v>514</v>
      </c>
      <c r="F135" s="267">
        <v>2.5499999999999998E-2</v>
      </c>
      <c r="G135" s="268" t="s">
        <v>118</v>
      </c>
      <c r="H135" s="265" t="s">
        <v>413</v>
      </c>
      <c r="I135" s="266" t="s">
        <v>414</v>
      </c>
    </row>
    <row r="136" spans="1:9">
      <c r="A136" s="264">
        <f t="shared" si="1"/>
        <v>130</v>
      </c>
      <c r="B136" s="265" t="s">
        <v>517</v>
      </c>
      <c r="C136" s="266" t="s">
        <v>518</v>
      </c>
      <c r="D136" s="266" t="s">
        <v>121</v>
      </c>
      <c r="E136" s="265" t="s">
        <v>519</v>
      </c>
      <c r="F136" s="267">
        <v>5.7000000000000002E-3</v>
      </c>
      <c r="G136" s="268" t="s">
        <v>520</v>
      </c>
      <c r="H136" s="265" t="s">
        <v>521</v>
      </c>
      <c r="I136" s="266" t="s">
        <v>243</v>
      </c>
    </row>
    <row r="137" spans="1:9">
      <c r="A137" s="264">
        <f t="shared" ref="A137:A200" si="2">A136+1</f>
        <v>131</v>
      </c>
      <c r="B137" s="265" t="s">
        <v>455</v>
      </c>
      <c r="C137" s="266" t="s">
        <v>522</v>
      </c>
      <c r="D137" s="266" t="s">
        <v>112</v>
      </c>
      <c r="E137" s="265" t="s">
        <v>319</v>
      </c>
      <c r="F137" s="267">
        <v>0.33</v>
      </c>
      <c r="G137" s="268" t="s">
        <v>523</v>
      </c>
      <c r="H137" s="265" t="s">
        <v>115</v>
      </c>
      <c r="I137" s="266" t="s">
        <v>116</v>
      </c>
    </row>
    <row r="138" spans="1:9">
      <c r="A138" s="264">
        <f t="shared" si="2"/>
        <v>132</v>
      </c>
      <c r="B138" s="265" t="s">
        <v>524</v>
      </c>
      <c r="C138" s="266" t="s">
        <v>471</v>
      </c>
      <c r="D138" s="266" t="s">
        <v>112</v>
      </c>
      <c r="E138" s="265" t="s">
        <v>525</v>
      </c>
      <c r="F138" s="267">
        <v>1.5699999999999999E-2</v>
      </c>
      <c r="G138" s="268" t="s">
        <v>526</v>
      </c>
      <c r="H138" s="265" t="s">
        <v>238</v>
      </c>
      <c r="I138" s="266" t="s">
        <v>261</v>
      </c>
    </row>
    <row r="139" spans="1:9">
      <c r="A139" s="264">
        <f t="shared" si="2"/>
        <v>133</v>
      </c>
      <c r="B139" s="265" t="s">
        <v>527</v>
      </c>
      <c r="C139" s="266" t="s">
        <v>471</v>
      </c>
      <c r="D139" s="266" t="s">
        <v>112</v>
      </c>
      <c r="E139" s="265" t="s">
        <v>525</v>
      </c>
      <c r="F139" s="267">
        <v>1.37E-2</v>
      </c>
      <c r="G139" s="268" t="s">
        <v>528</v>
      </c>
      <c r="H139" s="265" t="s">
        <v>238</v>
      </c>
      <c r="I139" s="266" t="s">
        <v>261</v>
      </c>
    </row>
    <row r="140" spans="1:9">
      <c r="A140" s="264">
        <f t="shared" si="2"/>
        <v>134</v>
      </c>
      <c r="B140" s="265" t="s">
        <v>529</v>
      </c>
      <c r="C140" s="266" t="s">
        <v>530</v>
      </c>
      <c r="D140" s="266" t="s">
        <v>112</v>
      </c>
      <c r="E140" s="265" t="s">
        <v>531</v>
      </c>
      <c r="F140" s="267">
        <v>0.04</v>
      </c>
      <c r="G140" s="268" t="s">
        <v>430</v>
      </c>
      <c r="H140" s="265" t="s">
        <v>238</v>
      </c>
      <c r="I140" s="266" t="s">
        <v>261</v>
      </c>
    </row>
    <row r="141" spans="1:9">
      <c r="A141" s="264">
        <f t="shared" si="2"/>
        <v>135</v>
      </c>
      <c r="B141" s="265" t="s">
        <v>532</v>
      </c>
      <c r="C141" s="266" t="s">
        <v>270</v>
      </c>
      <c r="D141" s="266" t="s">
        <v>112</v>
      </c>
      <c r="E141" s="265" t="s">
        <v>533</v>
      </c>
      <c r="F141" s="267">
        <v>7.4999999999999997E-3</v>
      </c>
      <c r="G141" s="268" t="s">
        <v>123</v>
      </c>
      <c r="H141" s="265" t="s">
        <v>238</v>
      </c>
      <c r="I141" s="266" t="s">
        <v>445</v>
      </c>
    </row>
    <row r="142" spans="1:9">
      <c r="A142" s="264">
        <f t="shared" si="2"/>
        <v>136</v>
      </c>
      <c r="B142" s="265" t="s">
        <v>534</v>
      </c>
      <c r="C142" s="266" t="s">
        <v>209</v>
      </c>
      <c r="D142" s="266" t="s">
        <v>112</v>
      </c>
      <c r="E142" s="265" t="s">
        <v>535</v>
      </c>
      <c r="F142" s="267">
        <v>3.7199999999999997E-2</v>
      </c>
      <c r="G142" s="268" t="s">
        <v>536</v>
      </c>
      <c r="H142" s="265" t="s">
        <v>537</v>
      </c>
      <c r="I142" s="266" t="s">
        <v>213</v>
      </c>
    </row>
    <row r="143" spans="1:9">
      <c r="A143" s="264">
        <f t="shared" si="2"/>
        <v>137</v>
      </c>
      <c r="B143" s="265" t="s">
        <v>538</v>
      </c>
      <c r="C143" s="266" t="s">
        <v>209</v>
      </c>
      <c r="D143" s="266" t="s">
        <v>112</v>
      </c>
      <c r="E143" s="265" t="s">
        <v>535</v>
      </c>
      <c r="F143" s="267">
        <v>0.12989999999999999</v>
      </c>
      <c r="G143" s="268" t="s">
        <v>539</v>
      </c>
      <c r="H143" s="265" t="s">
        <v>537</v>
      </c>
      <c r="I143" s="266" t="s">
        <v>213</v>
      </c>
    </row>
    <row r="144" spans="1:9">
      <c r="A144" s="264">
        <f t="shared" si="2"/>
        <v>138</v>
      </c>
      <c r="B144" s="265" t="s">
        <v>540</v>
      </c>
      <c r="C144" s="266" t="s">
        <v>541</v>
      </c>
      <c r="D144" s="266" t="s">
        <v>121</v>
      </c>
      <c r="E144" s="265" t="s">
        <v>542</v>
      </c>
      <c r="F144" s="267">
        <v>1.7899999999999999E-2</v>
      </c>
      <c r="G144" s="268" t="s">
        <v>543</v>
      </c>
      <c r="H144" s="265" t="s">
        <v>238</v>
      </c>
      <c r="I144" s="266" t="s">
        <v>445</v>
      </c>
    </row>
    <row r="145" spans="1:9">
      <c r="A145" s="264">
        <f t="shared" si="2"/>
        <v>139</v>
      </c>
      <c r="B145" s="265" t="s">
        <v>544</v>
      </c>
      <c r="C145" s="266" t="s">
        <v>541</v>
      </c>
      <c r="D145" s="266" t="s">
        <v>121</v>
      </c>
      <c r="E145" s="265" t="s">
        <v>542</v>
      </c>
      <c r="F145" s="267">
        <v>1.9300000000000001E-2</v>
      </c>
      <c r="G145" s="268" t="s">
        <v>545</v>
      </c>
      <c r="H145" s="265" t="s">
        <v>238</v>
      </c>
      <c r="I145" s="266" t="s">
        <v>445</v>
      </c>
    </row>
    <row r="146" spans="1:9">
      <c r="A146" s="264">
        <f t="shared" si="2"/>
        <v>140</v>
      </c>
      <c r="B146" s="265" t="s">
        <v>546</v>
      </c>
      <c r="C146" s="266" t="s">
        <v>541</v>
      </c>
      <c r="D146" s="266" t="s">
        <v>121</v>
      </c>
      <c r="E146" s="265" t="s">
        <v>542</v>
      </c>
      <c r="F146" s="267">
        <v>8.5000000000000006E-2</v>
      </c>
      <c r="G146" s="268" t="s">
        <v>547</v>
      </c>
      <c r="H146" s="265" t="s">
        <v>238</v>
      </c>
      <c r="I146" s="266" t="s">
        <v>445</v>
      </c>
    </row>
    <row r="147" spans="1:9">
      <c r="A147" s="264">
        <f t="shared" si="2"/>
        <v>141</v>
      </c>
      <c r="B147" s="265" t="s">
        <v>548</v>
      </c>
      <c r="C147" s="266" t="s">
        <v>541</v>
      </c>
      <c r="D147" s="266" t="s">
        <v>121</v>
      </c>
      <c r="E147" s="265" t="s">
        <v>542</v>
      </c>
      <c r="F147" s="267">
        <v>7.0000000000000007E-2</v>
      </c>
      <c r="G147" s="268" t="s">
        <v>549</v>
      </c>
      <c r="H147" s="265" t="s">
        <v>238</v>
      </c>
      <c r="I147" s="266" t="s">
        <v>445</v>
      </c>
    </row>
    <row r="148" spans="1:9">
      <c r="A148" s="264">
        <f t="shared" si="2"/>
        <v>142</v>
      </c>
      <c r="B148" s="265" t="s">
        <v>550</v>
      </c>
      <c r="C148" s="266" t="s">
        <v>467</v>
      </c>
      <c r="D148" s="266" t="s">
        <v>112</v>
      </c>
      <c r="E148" s="265" t="s">
        <v>551</v>
      </c>
      <c r="F148" s="267">
        <v>0.06</v>
      </c>
      <c r="G148" s="268" t="s">
        <v>163</v>
      </c>
      <c r="H148" s="265" t="s">
        <v>552</v>
      </c>
      <c r="I148" s="266" t="s">
        <v>553</v>
      </c>
    </row>
    <row r="149" spans="1:9">
      <c r="A149" s="264">
        <f t="shared" si="2"/>
        <v>143</v>
      </c>
      <c r="B149" s="265" t="s">
        <v>554</v>
      </c>
      <c r="C149" s="266" t="s">
        <v>471</v>
      </c>
      <c r="D149" s="266" t="s">
        <v>112</v>
      </c>
      <c r="E149" s="265" t="s">
        <v>525</v>
      </c>
      <c r="F149" s="267">
        <v>1.1000000000000001E-3</v>
      </c>
      <c r="G149" s="268" t="s">
        <v>268</v>
      </c>
      <c r="H149" s="265" t="s">
        <v>238</v>
      </c>
      <c r="I149" s="266" t="s">
        <v>261</v>
      </c>
    </row>
    <row r="150" spans="1:9">
      <c r="A150" s="264">
        <f t="shared" si="2"/>
        <v>144</v>
      </c>
      <c r="B150" s="265" t="s">
        <v>555</v>
      </c>
      <c r="C150" s="266" t="s">
        <v>471</v>
      </c>
      <c r="D150" s="266" t="s">
        <v>112</v>
      </c>
      <c r="E150" s="265" t="s">
        <v>525</v>
      </c>
      <c r="F150" s="267">
        <v>4.7000000000000002E-3</v>
      </c>
      <c r="G150" s="268" t="s">
        <v>556</v>
      </c>
      <c r="H150" s="265" t="s">
        <v>238</v>
      </c>
      <c r="I150" s="266" t="s">
        <v>261</v>
      </c>
    </row>
    <row r="151" spans="1:9">
      <c r="A151" s="264">
        <f t="shared" si="2"/>
        <v>145</v>
      </c>
      <c r="B151" s="265" t="s">
        <v>557</v>
      </c>
      <c r="C151" s="266" t="s">
        <v>471</v>
      </c>
      <c r="D151" s="266" t="s">
        <v>112</v>
      </c>
      <c r="E151" s="265" t="s">
        <v>525</v>
      </c>
      <c r="F151" s="267">
        <v>4.7800000000000002E-2</v>
      </c>
      <c r="G151" s="268" t="s">
        <v>558</v>
      </c>
      <c r="H151" s="265" t="s">
        <v>238</v>
      </c>
      <c r="I151" s="266" t="s">
        <v>261</v>
      </c>
    </row>
    <row r="152" spans="1:9">
      <c r="A152" s="264">
        <f t="shared" si="2"/>
        <v>146</v>
      </c>
      <c r="B152" s="265" t="s">
        <v>559</v>
      </c>
      <c r="C152" s="266" t="s">
        <v>560</v>
      </c>
      <c r="D152" s="266" t="s">
        <v>112</v>
      </c>
      <c r="E152" s="265" t="s">
        <v>561</v>
      </c>
      <c r="F152" s="267">
        <v>3.1699999999999999E-2</v>
      </c>
      <c r="G152" s="268" t="s">
        <v>562</v>
      </c>
      <c r="H152" s="265" t="s">
        <v>563</v>
      </c>
      <c r="I152" s="266" t="s">
        <v>152</v>
      </c>
    </row>
    <row r="153" spans="1:9">
      <c r="A153" s="264">
        <f t="shared" si="2"/>
        <v>147</v>
      </c>
      <c r="B153" s="265" t="s">
        <v>354</v>
      </c>
      <c r="C153" s="266" t="s">
        <v>564</v>
      </c>
      <c r="D153" s="266" t="s">
        <v>112</v>
      </c>
      <c r="E153" s="265" t="s">
        <v>565</v>
      </c>
      <c r="F153" s="267">
        <v>5.6899999999999999E-2</v>
      </c>
      <c r="G153" s="268" t="s">
        <v>566</v>
      </c>
      <c r="H153" s="265" t="s">
        <v>124</v>
      </c>
      <c r="I153" s="266" t="s">
        <v>131</v>
      </c>
    </row>
    <row r="154" spans="1:9">
      <c r="A154" s="264">
        <f t="shared" si="2"/>
        <v>148</v>
      </c>
      <c r="B154" s="265" t="s">
        <v>567</v>
      </c>
      <c r="C154" s="266" t="s">
        <v>564</v>
      </c>
      <c r="D154" s="266" t="s">
        <v>112</v>
      </c>
      <c r="E154" s="265" t="s">
        <v>565</v>
      </c>
      <c r="F154" s="267">
        <v>3.3300000000000003E-2</v>
      </c>
      <c r="G154" s="268" t="s">
        <v>568</v>
      </c>
      <c r="H154" s="265" t="s">
        <v>124</v>
      </c>
      <c r="I154" s="266" t="s">
        <v>131</v>
      </c>
    </row>
    <row r="155" spans="1:9">
      <c r="A155" s="264">
        <f t="shared" si="2"/>
        <v>149</v>
      </c>
      <c r="B155" s="265" t="s">
        <v>569</v>
      </c>
      <c r="C155" s="266" t="s">
        <v>564</v>
      </c>
      <c r="D155" s="266" t="s">
        <v>112</v>
      </c>
      <c r="E155" s="265" t="s">
        <v>565</v>
      </c>
      <c r="F155" s="267">
        <v>1.15E-2</v>
      </c>
      <c r="G155" s="268" t="s">
        <v>197</v>
      </c>
      <c r="H155" s="265" t="s">
        <v>124</v>
      </c>
      <c r="I155" s="266" t="s">
        <v>131</v>
      </c>
    </row>
    <row r="156" spans="1:9">
      <c r="A156" s="264">
        <f t="shared" si="2"/>
        <v>150</v>
      </c>
      <c r="B156" s="265" t="s">
        <v>570</v>
      </c>
      <c r="C156" s="266" t="s">
        <v>564</v>
      </c>
      <c r="D156" s="266" t="s">
        <v>112</v>
      </c>
      <c r="E156" s="265" t="s">
        <v>565</v>
      </c>
      <c r="F156" s="267">
        <v>1.3599999999999999E-2</v>
      </c>
      <c r="G156" s="268" t="s">
        <v>571</v>
      </c>
      <c r="H156" s="265" t="s">
        <v>124</v>
      </c>
      <c r="I156" s="266" t="s">
        <v>131</v>
      </c>
    </row>
    <row r="157" spans="1:9">
      <c r="A157" s="264">
        <f t="shared" si="2"/>
        <v>151</v>
      </c>
      <c r="B157" s="265" t="s">
        <v>572</v>
      </c>
      <c r="C157" s="266" t="s">
        <v>564</v>
      </c>
      <c r="D157" s="266" t="s">
        <v>112</v>
      </c>
      <c r="E157" s="265" t="s">
        <v>565</v>
      </c>
      <c r="F157" s="267">
        <v>1.09E-2</v>
      </c>
      <c r="G157" s="268" t="s">
        <v>573</v>
      </c>
      <c r="H157" s="265" t="s">
        <v>124</v>
      </c>
      <c r="I157" s="266" t="s">
        <v>131</v>
      </c>
    </row>
    <row r="158" spans="1:9">
      <c r="A158" s="264">
        <f t="shared" si="2"/>
        <v>152</v>
      </c>
      <c r="B158" s="265" t="s">
        <v>455</v>
      </c>
      <c r="C158" s="266" t="s">
        <v>574</v>
      </c>
      <c r="D158" s="266" t="s">
        <v>112</v>
      </c>
      <c r="E158" s="265" t="s">
        <v>575</v>
      </c>
      <c r="F158" s="267">
        <v>7.0000000000000007E-2</v>
      </c>
      <c r="G158" s="268" t="s">
        <v>549</v>
      </c>
      <c r="H158" s="265" t="s">
        <v>413</v>
      </c>
      <c r="I158" s="266" t="s">
        <v>576</v>
      </c>
    </row>
    <row r="159" spans="1:9">
      <c r="A159" s="264">
        <f t="shared" si="2"/>
        <v>153</v>
      </c>
      <c r="B159" s="265" t="s">
        <v>577</v>
      </c>
      <c r="C159" s="266" t="s">
        <v>574</v>
      </c>
      <c r="D159" s="266" t="s">
        <v>112</v>
      </c>
      <c r="E159" s="265" t="s">
        <v>575</v>
      </c>
      <c r="F159" s="267">
        <v>0.06</v>
      </c>
      <c r="G159" s="268" t="s">
        <v>163</v>
      </c>
      <c r="H159" s="265" t="s">
        <v>413</v>
      </c>
      <c r="I159" s="266" t="s">
        <v>576</v>
      </c>
    </row>
    <row r="160" spans="1:9">
      <c r="A160" s="264">
        <f t="shared" si="2"/>
        <v>154</v>
      </c>
      <c r="B160" s="265" t="s">
        <v>578</v>
      </c>
      <c r="C160" s="266" t="s">
        <v>574</v>
      </c>
      <c r="D160" s="266" t="s">
        <v>112</v>
      </c>
      <c r="E160" s="265" t="s">
        <v>575</v>
      </c>
      <c r="F160" s="267">
        <v>0.06</v>
      </c>
      <c r="G160" s="268" t="s">
        <v>163</v>
      </c>
      <c r="H160" s="265" t="s">
        <v>413</v>
      </c>
      <c r="I160" s="266" t="s">
        <v>576</v>
      </c>
    </row>
    <row r="161" spans="1:9">
      <c r="A161" s="264">
        <f t="shared" si="2"/>
        <v>155</v>
      </c>
      <c r="B161" s="265" t="s">
        <v>358</v>
      </c>
      <c r="C161" s="266" t="s">
        <v>574</v>
      </c>
      <c r="D161" s="266" t="s">
        <v>112</v>
      </c>
      <c r="E161" s="265" t="s">
        <v>575</v>
      </c>
      <c r="F161" s="267">
        <v>0.06</v>
      </c>
      <c r="G161" s="268" t="s">
        <v>163</v>
      </c>
      <c r="H161" s="265" t="s">
        <v>413</v>
      </c>
      <c r="I161" s="266" t="s">
        <v>576</v>
      </c>
    </row>
    <row r="162" spans="1:9">
      <c r="A162" s="264">
        <f t="shared" si="2"/>
        <v>156</v>
      </c>
      <c r="B162" s="265" t="s">
        <v>579</v>
      </c>
      <c r="C162" s="266" t="s">
        <v>574</v>
      </c>
      <c r="D162" s="266" t="s">
        <v>112</v>
      </c>
      <c r="E162" s="265" t="s">
        <v>575</v>
      </c>
      <c r="F162" s="267">
        <v>7.0000000000000007E-2</v>
      </c>
      <c r="G162" s="268" t="s">
        <v>549</v>
      </c>
      <c r="H162" s="265" t="s">
        <v>413</v>
      </c>
      <c r="I162" s="266" t="s">
        <v>576</v>
      </c>
    </row>
    <row r="163" spans="1:9">
      <c r="A163" s="264">
        <f t="shared" si="2"/>
        <v>157</v>
      </c>
      <c r="B163" s="265" t="s">
        <v>580</v>
      </c>
      <c r="C163" s="266" t="s">
        <v>574</v>
      </c>
      <c r="D163" s="266" t="s">
        <v>112</v>
      </c>
      <c r="E163" s="265" t="s">
        <v>575</v>
      </c>
      <c r="F163" s="267">
        <v>5.4300000000000001E-2</v>
      </c>
      <c r="G163" s="268" t="s">
        <v>581</v>
      </c>
      <c r="H163" s="265" t="s">
        <v>413</v>
      </c>
      <c r="I163" s="266" t="s">
        <v>576</v>
      </c>
    </row>
    <row r="164" spans="1:9">
      <c r="A164" s="264">
        <f t="shared" si="2"/>
        <v>158</v>
      </c>
      <c r="B164" s="265" t="s">
        <v>582</v>
      </c>
      <c r="C164" s="266" t="s">
        <v>411</v>
      </c>
      <c r="D164" s="266" t="s">
        <v>112</v>
      </c>
      <c r="E164" s="265" t="s">
        <v>583</v>
      </c>
      <c r="F164" s="267">
        <v>0.16020000000000001</v>
      </c>
      <c r="G164" s="268" t="s">
        <v>584</v>
      </c>
      <c r="H164" s="265" t="s">
        <v>413</v>
      </c>
      <c r="I164" s="266" t="s">
        <v>414</v>
      </c>
    </row>
    <row r="165" spans="1:9">
      <c r="A165" s="264">
        <f t="shared" si="2"/>
        <v>159</v>
      </c>
      <c r="B165" s="265" t="s">
        <v>360</v>
      </c>
      <c r="C165" s="266" t="s">
        <v>411</v>
      </c>
      <c r="D165" s="266" t="s">
        <v>112</v>
      </c>
      <c r="E165" s="265" t="s">
        <v>583</v>
      </c>
      <c r="F165" s="267">
        <v>0.20319999999999999</v>
      </c>
      <c r="G165" s="268" t="s">
        <v>585</v>
      </c>
      <c r="H165" s="265" t="s">
        <v>413</v>
      </c>
      <c r="I165" s="266" t="s">
        <v>414</v>
      </c>
    </row>
    <row r="166" spans="1:9">
      <c r="A166" s="264">
        <f t="shared" si="2"/>
        <v>160</v>
      </c>
      <c r="B166" s="265" t="s">
        <v>586</v>
      </c>
      <c r="C166" s="266" t="s">
        <v>587</v>
      </c>
      <c r="D166" s="266" t="s">
        <v>112</v>
      </c>
      <c r="E166" s="265" t="s">
        <v>588</v>
      </c>
      <c r="F166" s="267">
        <v>4.3200000000000002E-2</v>
      </c>
      <c r="G166" s="268" t="s">
        <v>589</v>
      </c>
      <c r="H166" s="265" t="s">
        <v>413</v>
      </c>
      <c r="I166" s="266" t="s">
        <v>261</v>
      </c>
    </row>
    <row r="167" spans="1:9">
      <c r="A167" s="264">
        <f t="shared" si="2"/>
        <v>161</v>
      </c>
      <c r="B167" s="265" t="s">
        <v>590</v>
      </c>
      <c r="C167" s="266" t="s">
        <v>587</v>
      </c>
      <c r="D167" s="266" t="s">
        <v>112</v>
      </c>
      <c r="E167" s="265" t="s">
        <v>588</v>
      </c>
      <c r="F167" s="267">
        <v>6.0299999999999999E-2</v>
      </c>
      <c r="G167" s="268" t="s">
        <v>591</v>
      </c>
      <c r="H167" s="265" t="s">
        <v>413</v>
      </c>
      <c r="I167" s="266" t="s">
        <v>261</v>
      </c>
    </row>
    <row r="168" spans="1:9">
      <c r="A168" s="264">
        <f t="shared" si="2"/>
        <v>162</v>
      </c>
      <c r="B168" s="265" t="s">
        <v>592</v>
      </c>
      <c r="C168" s="266" t="s">
        <v>587</v>
      </c>
      <c r="D168" s="266" t="s">
        <v>112</v>
      </c>
      <c r="E168" s="265" t="s">
        <v>588</v>
      </c>
      <c r="F168" s="267">
        <v>5.91E-2</v>
      </c>
      <c r="G168" s="268" t="s">
        <v>593</v>
      </c>
      <c r="H168" s="265" t="s">
        <v>413</v>
      </c>
      <c r="I168" s="266" t="s">
        <v>261</v>
      </c>
    </row>
    <row r="169" spans="1:9">
      <c r="A169" s="264">
        <f t="shared" si="2"/>
        <v>163</v>
      </c>
      <c r="B169" s="265" t="s">
        <v>594</v>
      </c>
      <c r="C169" s="266" t="s">
        <v>587</v>
      </c>
      <c r="D169" s="266" t="s">
        <v>112</v>
      </c>
      <c r="E169" s="265" t="s">
        <v>588</v>
      </c>
      <c r="F169" s="267">
        <v>0.11509999999999999</v>
      </c>
      <c r="G169" s="268" t="s">
        <v>595</v>
      </c>
      <c r="H169" s="265" t="s">
        <v>413</v>
      </c>
      <c r="I169" s="266" t="s">
        <v>261</v>
      </c>
    </row>
    <row r="170" spans="1:9">
      <c r="A170" s="264">
        <f t="shared" si="2"/>
        <v>164</v>
      </c>
      <c r="B170" s="265" t="s">
        <v>596</v>
      </c>
      <c r="C170" s="266" t="s">
        <v>597</v>
      </c>
      <c r="D170" s="266" t="s">
        <v>112</v>
      </c>
      <c r="E170" s="265" t="s">
        <v>598</v>
      </c>
      <c r="F170" s="267">
        <v>0.1416</v>
      </c>
      <c r="G170" s="268" t="s">
        <v>599</v>
      </c>
      <c r="H170" s="265" t="s">
        <v>413</v>
      </c>
      <c r="I170" s="266" t="s">
        <v>450</v>
      </c>
    </row>
    <row r="171" spans="1:9">
      <c r="A171" s="264">
        <f t="shared" si="2"/>
        <v>165</v>
      </c>
      <c r="B171" s="265" t="s">
        <v>600</v>
      </c>
      <c r="C171" s="266" t="s">
        <v>541</v>
      </c>
      <c r="D171" s="266" t="s">
        <v>121</v>
      </c>
      <c r="E171" s="265" t="s">
        <v>542</v>
      </c>
      <c r="F171" s="267">
        <v>0.6</v>
      </c>
      <c r="G171" s="268" t="s">
        <v>601</v>
      </c>
      <c r="H171" s="265" t="s">
        <v>238</v>
      </c>
      <c r="I171" s="266" t="s">
        <v>273</v>
      </c>
    </row>
    <row r="172" spans="1:9">
      <c r="A172" s="264">
        <f t="shared" si="2"/>
        <v>166</v>
      </c>
      <c r="B172" s="265" t="s">
        <v>577</v>
      </c>
      <c r="C172" s="266" t="s">
        <v>597</v>
      </c>
      <c r="D172" s="266" t="s">
        <v>121</v>
      </c>
      <c r="E172" s="265" t="s">
        <v>598</v>
      </c>
      <c r="F172" s="267">
        <v>0.3916</v>
      </c>
      <c r="G172" s="268" t="s">
        <v>602</v>
      </c>
      <c r="H172" s="265" t="s">
        <v>413</v>
      </c>
      <c r="I172" s="266" t="s">
        <v>603</v>
      </c>
    </row>
    <row r="173" spans="1:9">
      <c r="A173" s="264">
        <f t="shared" si="2"/>
        <v>167</v>
      </c>
      <c r="B173" s="265" t="s">
        <v>540</v>
      </c>
      <c r="C173" s="266" t="s">
        <v>587</v>
      </c>
      <c r="D173" s="266" t="s">
        <v>112</v>
      </c>
      <c r="E173" s="265" t="s">
        <v>588</v>
      </c>
      <c r="F173" s="267">
        <v>0.66839999999999999</v>
      </c>
      <c r="G173" s="268" t="s">
        <v>604</v>
      </c>
      <c r="H173" s="265" t="s">
        <v>413</v>
      </c>
      <c r="I173" s="266" t="s">
        <v>603</v>
      </c>
    </row>
    <row r="174" spans="1:9">
      <c r="A174" s="264">
        <f t="shared" si="2"/>
        <v>168</v>
      </c>
      <c r="B174" s="265" t="s">
        <v>605</v>
      </c>
      <c r="C174" s="266" t="s">
        <v>471</v>
      </c>
      <c r="D174" s="266" t="s">
        <v>112</v>
      </c>
      <c r="E174" s="265" t="s">
        <v>525</v>
      </c>
      <c r="F174" s="267">
        <v>1.8E-3</v>
      </c>
      <c r="G174" s="268" t="s">
        <v>606</v>
      </c>
      <c r="H174" s="265" t="s">
        <v>238</v>
      </c>
      <c r="I174" s="266" t="s">
        <v>261</v>
      </c>
    </row>
    <row r="175" spans="1:9">
      <c r="A175" s="264">
        <f t="shared" si="2"/>
        <v>169</v>
      </c>
      <c r="B175" s="265" t="s">
        <v>607</v>
      </c>
      <c r="C175" s="266" t="s">
        <v>587</v>
      </c>
      <c r="D175" s="266" t="s">
        <v>112</v>
      </c>
      <c r="E175" s="265" t="s">
        <v>588</v>
      </c>
      <c r="F175" s="267">
        <v>1.7016</v>
      </c>
      <c r="G175" s="268" t="s">
        <v>608</v>
      </c>
      <c r="H175" s="265" t="s">
        <v>413</v>
      </c>
      <c r="I175" s="266" t="s">
        <v>603</v>
      </c>
    </row>
    <row r="176" spans="1:9">
      <c r="A176" s="264">
        <f t="shared" si="2"/>
        <v>170</v>
      </c>
      <c r="B176" s="265" t="s">
        <v>609</v>
      </c>
      <c r="C176" s="266" t="s">
        <v>610</v>
      </c>
      <c r="D176" s="266" t="s">
        <v>121</v>
      </c>
      <c r="E176" s="265" t="s">
        <v>611</v>
      </c>
      <c r="F176" s="267">
        <v>5.67E-2</v>
      </c>
      <c r="G176" s="268" t="s">
        <v>612</v>
      </c>
      <c r="H176" s="265" t="s">
        <v>613</v>
      </c>
      <c r="I176" s="266" t="s">
        <v>614</v>
      </c>
    </row>
    <row r="177" spans="1:9">
      <c r="A177" s="264">
        <f t="shared" si="2"/>
        <v>171</v>
      </c>
      <c r="B177" s="265" t="s">
        <v>615</v>
      </c>
      <c r="C177" s="266" t="s">
        <v>471</v>
      </c>
      <c r="D177" s="266" t="s">
        <v>112</v>
      </c>
      <c r="E177" s="265" t="s">
        <v>525</v>
      </c>
      <c r="F177" s="267">
        <v>8.6999999999999994E-3</v>
      </c>
      <c r="G177" s="268" t="s">
        <v>616</v>
      </c>
      <c r="H177" s="265" t="s">
        <v>238</v>
      </c>
      <c r="I177" s="266" t="s">
        <v>261</v>
      </c>
    </row>
    <row r="178" spans="1:9">
      <c r="A178" s="264">
        <f t="shared" si="2"/>
        <v>172</v>
      </c>
      <c r="B178" s="265" t="s">
        <v>617</v>
      </c>
      <c r="C178" s="266" t="s">
        <v>513</v>
      </c>
      <c r="D178" s="266" t="s">
        <v>121</v>
      </c>
      <c r="E178" s="265" t="s">
        <v>514</v>
      </c>
      <c r="F178" s="267">
        <v>5.8599999999999999E-2</v>
      </c>
      <c r="G178" s="268" t="s">
        <v>618</v>
      </c>
      <c r="H178" s="265" t="s">
        <v>413</v>
      </c>
      <c r="I178" s="266" t="s">
        <v>414</v>
      </c>
    </row>
    <row r="179" spans="1:9">
      <c r="A179" s="264">
        <f t="shared" si="2"/>
        <v>173</v>
      </c>
      <c r="B179" s="265" t="s">
        <v>619</v>
      </c>
      <c r="C179" s="266" t="s">
        <v>270</v>
      </c>
      <c r="D179" s="266" t="s">
        <v>112</v>
      </c>
      <c r="E179" s="265" t="s">
        <v>271</v>
      </c>
      <c r="F179" s="267">
        <v>0.25</v>
      </c>
      <c r="G179" s="268" t="s">
        <v>620</v>
      </c>
      <c r="H179" s="265" t="s">
        <v>238</v>
      </c>
      <c r="I179" s="266" t="s">
        <v>273</v>
      </c>
    </row>
    <row r="180" spans="1:9">
      <c r="A180" s="264">
        <f t="shared" si="2"/>
        <v>174</v>
      </c>
      <c r="B180" s="265" t="s">
        <v>621</v>
      </c>
      <c r="C180" s="266" t="s">
        <v>270</v>
      </c>
      <c r="D180" s="266" t="s">
        <v>227</v>
      </c>
      <c r="E180" s="265" t="s">
        <v>271</v>
      </c>
      <c r="F180" s="267">
        <v>1.4108000000000001</v>
      </c>
      <c r="G180" s="268" t="s">
        <v>622</v>
      </c>
      <c r="H180" s="265" t="s">
        <v>238</v>
      </c>
      <c r="I180" s="266" t="s">
        <v>273</v>
      </c>
    </row>
    <row r="181" spans="1:9">
      <c r="A181" s="264">
        <f t="shared" si="2"/>
        <v>175</v>
      </c>
      <c r="B181" s="265" t="s">
        <v>623</v>
      </c>
      <c r="C181" s="266" t="s">
        <v>323</v>
      </c>
      <c r="D181" s="266" t="s">
        <v>121</v>
      </c>
      <c r="E181" s="265" t="s">
        <v>624</v>
      </c>
      <c r="F181" s="267">
        <v>2.1999999999999999E-2</v>
      </c>
      <c r="G181" s="268" t="s">
        <v>625</v>
      </c>
      <c r="H181" s="265" t="s">
        <v>301</v>
      </c>
      <c r="I181" s="266" t="s">
        <v>302</v>
      </c>
    </row>
    <row r="182" spans="1:9">
      <c r="A182" s="264">
        <f t="shared" si="2"/>
        <v>176</v>
      </c>
      <c r="B182" s="265" t="s">
        <v>626</v>
      </c>
      <c r="C182" s="266" t="s">
        <v>564</v>
      </c>
      <c r="D182" s="266" t="s">
        <v>112</v>
      </c>
      <c r="E182" s="265" t="s">
        <v>565</v>
      </c>
      <c r="F182" s="267">
        <v>0.1182</v>
      </c>
      <c r="G182" s="268" t="s">
        <v>627</v>
      </c>
      <c r="H182" s="265" t="s">
        <v>124</v>
      </c>
      <c r="I182" s="266" t="s">
        <v>131</v>
      </c>
    </row>
    <row r="183" spans="1:9">
      <c r="A183" s="264">
        <f t="shared" si="2"/>
        <v>177</v>
      </c>
      <c r="B183" s="265" t="s">
        <v>628</v>
      </c>
      <c r="C183" s="266" t="s">
        <v>564</v>
      </c>
      <c r="D183" s="266" t="s">
        <v>112</v>
      </c>
      <c r="E183" s="265" t="s">
        <v>565</v>
      </c>
      <c r="F183" s="267">
        <v>0.11</v>
      </c>
      <c r="G183" s="268" t="s">
        <v>629</v>
      </c>
      <c r="H183" s="265" t="s">
        <v>124</v>
      </c>
      <c r="I183" s="266" t="s">
        <v>131</v>
      </c>
    </row>
    <row r="184" spans="1:9">
      <c r="A184" s="264">
        <f t="shared" si="2"/>
        <v>178</v>
      </c>
      <c r="B184" s="265" t="s">
        <v>590</v>
      </c>
      <c r="C184" s="266" t="s">
        <v>564</v>
      </c>
      <c r="D184" s="266" t="s">
        <v>112</v>
      </c>
      <c r="E184" s="265" t="s">
        <v>565</v>
      </c>
      <c r="F184" s="267">
        <v>4.4299999999999999E-2</v>
      </c>
      <c r="G184" s="268" t="s">
        <v>630</v>
      </c>
      <c r="H184" s="265" t="s">
        <v>124</v>
      </c>
      <c r="I184" s="266" t="s">
        <v>131</v>
      </c>
    </row>
    <row r="185" spans="1:9">
      <c r="A185" s="264">
        <f t="shared" si="2"/>
        <v>179</v>
      </c>
      <c r="B185" s="265" t="s">
        <v>594</v>
      </c>
      <c r="C185" s="266" t="s">
        <v>564</v>
      </c>
      <c r="D185" s="266" t="s">
        <v>112</v>
      </c>
      <c r="E185" s="265" t="s">
        <v>565</v>
      </c>
      <c r="F185" s="267">
        <v>7.2300000000000003E-2</v>
      </c>
      <c r="G185" s="268" t="s">
        <v>631</v>
      </c>
      <c r="H185" s="265" t="s">
        <v>124</v>
      </c>
      <c r="I185" s="266" t="s">
        <v>131</v>
      </c>
    </row>
    <row r="186" spans="1:9">
      <c r="A186" s="264">
        <f t="shared" si="2"/>
        <v>180</v>
      </c>
      <c r="B186" s="265" t="s">
        <v>632</v>
      </c>
      <c r="C186" s="266" t="s">
        <v>564</v>
      </c>
      <c r="D186" s="266" t="s">
        <v>112</v>
      </c>
      <c r="E186" s="265" t="s">
        <v>565</v>
      </c>
      <c r="F186" s="267">
        <v>1.6799999999999999E-2</v>
      </c>
      <c r="G186" s="268" t="s">
        <v>633</v>
      </c>
      <c r="H186" s="265" t="s">
        <v>124</v>
      </c>
      <c r="I186" s="266" t="s">
        <v>131</v>
      </c>
    </row>
    <row r="187" spans="1:9">
      <c r="A187" s="264">
        <f t="shared" si="2"/>
        <v>181</v>
      </c>
      <c r="B187" s="265" t="s">
        <v>634</v>
      </c>
      <c r="C187" s="266" t="s">
        <v>635</v>
      </c>
      <c r="D187" s="266" t="s">
        <v>112</v>
      </c>
      <c r="E187" s="265" t="s">
        <v>162</v>
      </c>
      <c r="F187" s="267">
        <v>1.3299999999999999E-2</v>
      </c>
      <c r="G187" s="268" t="s">
        <v>636</v>
      </c>
      <c r="H187" s="265" t="s">
        <v>637</v>
      </c>
      <c r="I187" s="266" t="s">
        <v>638</v>
      </c>
    </row>
    <row r="188" spans="1:9">
      <c r="A188" s="264">
        <f t="shared" si="2"/>
        <v>182</v>
      </c>
      <c r="B188" s="265" t="s">
        <v>639</v>
      </c>
      <c r="C188" s="266" t="s">
        <v>635</v>
      </c>
      <c r="D188" s="266" t="s">
        <v>112</v>
      </c>
      <c r="E188" s="265" t="s">
        <v>162</v>
      </c>
      <c r="F188" s="267">
        <v>1.6500000000000001E-2</v>
      </c>
      <c r="G188" s="268" t="s">
        <v>640</v>
      </c>
      <c r="H188" s="265" t="s">
        <v>637</v>
      </c>
      <c r="I188" s="266" t="s">
        <v>638</v>
      </c>
    </row>
    <row r="189" spans="1:9">
      <c r="A189" s="264">
        <f t="shared" si="2"/>
        <v>183</v>
      </c>
      <c r="B189" s="265" t="s">
        <v>641</v>
      </c>
      <c r="C189" s="266" t="s">
        <v>635</v>
      </c>
      <c r="D189" s="266" t="s">
        <v>112</v>
      </c>
      <c r="E189" s="265" t="s">
        <v>162</v>
      </c>
      <c r="F189" s="267">
        <v>0.06</v>
      </c>
      <c r="G189" s="268" t="s">
        <v>163</v>
      </c>
      <c r="H189" s="265" t="s">
        <v>637</v>
      </c>
      <c r="I189" s="266" t="s">
        <v>638</v>
      </c>
    </row>
    <row r="190" spans="1:9">
      <c r="A190" s="264">
        <f t="shared" si="2"/>
        <v>184</v>
      </c>
      <c r="B190" s="265" t="s">
        <v>642</v>
      </c>
      <c r="C190" s="266" t="s">
        <v>635</v>
      </c>
      <c r="D190" s="266" t="s">
        <v>112</v>
      </c>
      <c r="E190" s="265" t="s">
        <v>162</v>
      </c>
      <c r="F190" s="267">
        <v>2.7000000000000001E-3</v>
      </c>
      <c r="G190" s="268" t="s">
        <v>643</v>
      </c>
      <c r="H190" s="265" t="s">
        <v>637</v>
      </c>
      <c r="I190" s="266" t="s">
        <v>638</v>
      </c>
    </row>
    <row r="191" spans="1:9">
      <c r="A191" s="264">
        <f t="shared" si="2"/>
        <v>185</v>
      </c>
      <c r="B191" s="265" t="s">
        <v>644</v>
      </c>
      <c r="C191" s="266" t="s">
        <v>635</v>
      </c>
      <c r="D191" s="266" t="s">
        <v>112</v>
      </c>
      <c r="E191" s="265" t="s">
        <v>162</v>
      </c>
      <c r="F191" s="267">
        <v>4.7000000000000002E-3</v>
      </c>
      <c r="G191" s="268" t="s">
        <v>556</v>
      </c>
      <c r="H191" s="265" t="s">
        <v>637</v>
      </c>
      <c r="I191" s="266" t="s">
        <v>638</v>
      </c>
    </row>
    <row r="192" spans="1:9">
      <c r="A192" s="264">
        <f t="shared" si="2"/>
        <v>186</v>
      </c>
      <c r="B192" s="265" t="s">
        <v>645</v>
      </c>
      <c r="C192" s="266" t="s">
        <v>635</v>
      </c>
      <c r="D192" s="266" t="s">
        <v>112</v>
      </c>
      <c r="E192" s="265" t="s">
        <v>162</v>
      </c>
      <c r="F192" s="267">
        <v>0.02</v>
      </c>
      <c r="G192" s="268" t="s">
        <v>646</v>
      </c>
      <c r="H192" s="265" t="s">
        <v>637</v>
      </c>
      <c r="I192" s="266" t="s">
        <v>638</v>
      </c>
    </row>
    <row r="193" spans="1:9">
      <c r="A193" s="264">
        <f t="shared" si="2"/>
        <v>187</v>
      </c>
      <c r="B193" s="265" t="s">
        <v>647</v>
      </c>
      <c r="C193" s="266" t="s">
        <v>635</v>
      </c>
      <c r="D193" s="266" t="s">
        <v>112</v>
      </c>
      <c r="E193" s="265" t="s">
        <v>162</v>
      </c>
      <c r="F193" s="267">
        <v>1.0999999999999999E-2</v>
      </c>
      <c r="G193" s="268" t="s">
        <v>648</v>
      </c>
      <c r="H193" s="265" t="s">
        <v>637</v>
      </c>
      <c r="I193" s="266" t="s">
        <v>638</v>
      </c>
    </row>
    <row r="194" spans="1:9">
      <c r="A194" s="264">
        <f t="shared" si="2"/>
        <v>188</v>
      </c>
      <c r="B194" s="265" t="s">
        <v>649</v>
      </c>
      <c r="C194" s="266" t="s">
        <v>635</v>
      </c>
      <c r="D194" s="266" t="s">
        <v>112</v>
      </c>
      <c r="E194" s="265" t="s">
        <v>162</v>
      </c>
      <c r="F194" s="267">
        <v>3.5999999999999999E-3</v>
      </c>
      <c r="G194" s="268" t="s">
        <v>650</v>
      </c>
      <c r="H194" s="265" t="s">
        <v>637</v>
      </c>
      <c r="I194" s="266" t="s">
        <v>638</v>
      </c>
    </row>
    <row r="195" spans="1:9">
      <c r="A195" s="264">
        <f t="shared" si="2"/>
        <v>189</v>
      </c>
      <c r="B195" s="265" t="s">
        <v>651</v>
      </c>
      <c r="C195" s="266" t="s">
        <v>635</v>
      </c>
      <c r="D195" s="266" t="s">
        <v>112</v>
      </c>
      <c r="E195" s="265" t="s">
        <v>162</v>
      </c>
      <c r="F195" s="267">
        <v>1.1999999999999999E-3</v>
      </c>
      <c r="G195" s="268" t="s">
        <v>652</v>
      </c>
      <c r="H195" s="265" t="s">
        <v>637</v>
      </c>
      <c r="I195" s="266" t="s">
        <v>638</v>
      </c>
    </row>
    <row r="196" spans="1:9">
      <c r="A196" s="264">
        <f t="shared" si="2"/>
        <v>190</v>
      </c>
      <c r="B196" s="265" t="s">
        <v>653</v>
      </c>
      <c r="C196" s="266" t="s">
        <v>654</v>
      </c>
      <c r="D196" s="266" t="s">
        <v>112</v>
      </c>
      <c r="E196" s="265" t="s">
        <v>655</v>
      </c>
      <c r="F196" s="267">
        <v>5.57E-2</v>
      </c>
      <c r="G196" s="268" t="s">
        <v>656</v>
      </c>
      <c r="H196" s="265" t="s">
        <v>657</v>
      </c>
      <c r="I196" s="266" t="s">
        <v>638</v>
      </c>
    </row>
    <row r="197" spans="1:9">
      <c r="A197" s="264">
        <f t="shared" si="2"/>
        <v>191</v>
      </c>
      <c r="B197" s="265" t="s">
        <v>658</v>
      </c>
      <c r="C197" s="266" t="s">
        <v>654</v>
      </c>
      <c r="D197" s="266" t="s">
        <v>112</v>
      </c>
      <c r="E197" s="265" t="s">
        <v>655</v>
      </c>
      <c r="F197" s="267">
        <v>7.7000000000000002E-3</v>
      </c>
      <c r="G197" s="268" t="s">
        <v>659</v>
      </c>
      <c r="H197" s="265" t="s">
        <v>657</v>
      </c>
      <c r="I197" s="266" t="s">
        <v>638</v>
      </c>
    </row>
    <row r="198" spans="1:9">
      <c r="A198" s="264">
        <f t="shared" si="2"/>
        <v>192</v>
      </c>
      <c r="B198" s="265" t="s">
        <v>336</v>
      </c>
      <c r="C198" s="266" t="s">
        <v>654</v>
      </c>
      <c r="D198" s="266" t="s">
        <v>112</v>
      </c>
      <c r="E198" s="265" t="s">
        <v>655</v>
      </c>
      <c r="F198" s="267">
        <v>2.07E-2</v>
      </c>
      <c r="G198" s="268" t="s">
        <v>660</v>
      </c>
      <c r="H198" s="265" t="s">
        <v>657</v>
      </c>
      <c r="I198" s="266" t="s">
        <v>638</v>
      </c>
    </row>
    <row r="199" spans="1:9">
      <c r="A199" s="264">
        <f t="shared" si="2"/>
        <v>193</v>
      </c>
      <c r="B199" s="265" t="s">
        <v>661</v>
      </c>
      <c r="C199" s="266" t="s">
        <v>654</v>
      </c>
      <c r="D199" s="266" t="s">
        <v>112</v>
      </c>
      <c r="E199" s="265" t="s">
        <v>655</v>
      </c>
      <c r="F199" s="267">
        <v>6.9099999999999995E-2</v>
      </c>
      <c r="G199" s="268" t="s">
        <v>662</v>
      </c>
      <c r="H199" s="265" t="s">
        <v>657</v>
      </c>
      <c r="I199" s="266" t="s">
        <v>638</v>
      </c>
    </row>
    <row r="200" spans="1:9">
      <c r="A200" s="264">
        <f t="shared" si="2"/>
        <v>194</v>
      </c>
      <c r="B200" s="265" t="s">
        <v>663</v>
      </c>
      <c r="C200" s="266" t="s">
        <v>654</v>
      </c>
      <c r="D200" s="266" t="s">
        <v>112</v>
      </c>
      <c r="E200" s="265" t="s">
        <v>655</v>
      </c>
      <c r="F200" s="267">
        <v>8.2400000000000001E-2</v>
      </c>
      <c r="G200" s="268" t="s">
        <v>664</v>
      </c>
      <c r="H200" s="265" t="s">
        <v>657</v>
      </c>
      <c r="I200" s="266" t="s">
        <v>638</v>
      </c>
    </row>
    <row r="201" spans="1:9">
      <c r="A201" s="264">
        <f t="shared" ref="A201:A264" si="3">A200+1</f>
        <v>195</v>
      </c>
      <c r="B201" s="265" t="s">
        <v>148</v>
      </c>
      <c r="C201" s="266" t="s">
        <v>654</v>
      </c>
      <c r="D201" s="266" t="s">
        <v>112</v>
      </c>
      <c r="E201" s="265" t="s">
        <v>655</v>
      </c>
      <c r="F201" s="267">
        <v>0.11</v>
      </c>
      <c r="G201" s="268" t="s">
        <v>665</v>
      </c>
      <c r="H201" s="265" t="s">
        <v>657</v>
      </c>
      <c r="I201" s="266" t="s">
        <v>638</v>
      </c>
    </row>
    <row r="202" spans="1:9">
      <c r="A202" s="264">
        <f t="shared" si="3"/>
        <v>196</v>
      </c>
      <c r="B202" s="265" t="s">
        <v>666</v>
      </c>
      <c r="C202" s="266" t="s">
        <v>654</v>
      </c>
      <c r="D202" s="266" t="s">
        <v>112</v>
      </c>
      <c r="E202" s="265" t="s">
        <v>655</v>
      </c>
      <c r="F202" s="267">
        <v>1.83E-2</v>
      </c>
      <c r="G202" s="268" t="s">
        <v>667</v>
      </c>
      <c r="H202" s="265" t="s">
        <v>657</v>
      </c>
      <c r="I202" s="266" t="s">
        <v>638</v>
      </c>
    </row>
    <row r="203" spans="1:9">
      <c r="A203" s="264">
        <f t="shared" si="3"/>
        <v>197</v>
      </c>
      <c r="B203" s="265" t="s">
        <v>668</v>
      </c>
      <c r="C203" s="266" t="s">
        <v>654</v>
      </c>
      <c r="D203" s="266" t="s">
        <v>112</v>
      </c>
      <c r="E203" s="265" t="s">
        <v>655</v>
      </c>
      <c r="F203" s="267">
        <v>7.9000000000000008E-3</v>
      </c>
      <c r="G203" s="268" t="s">
        <v>669</v>
      </c>
      <c r="H203" s="265" t="s">
        <v>657</v>
      </c>
      <c r="I203" s="266" t="s">
        <v>638</v>
      </c>
    </row>
    <row r="204" spans="1:9">
      <c r="A204" s="264">
        <f t="shared" si="3"/>
        <v>198</v>
      </c>
      <c r="B204" s="265" t="s">
        <v>349</v>
      </c>
      <c r="C204" s="266" t="s">
        <v>654</v>
      </c>
      <c r="D204" s="266" t="s">
        <v>112</v>
      </c>
      <c r="E204" s="265" t="s">
        <v>655</v>
      </c>
      <c r="F204" s="267">
        <v>6.7500000000000004E-2</v>
      </c>
      <c r="G204" s="268" t="s">
        <v>670</v>
      </c>
      <c r="H204" s="265" t="s">
        <v>657</v>
      </c>
      <c r="I204" s="266" t="s">
        <v>638</v>
      </c>
    </row>
    <row r="205" spans="1:9">
      <c r="A205" s="264">
        <f t="shared" si="3"/>
        <v>199</v>
      </c>
      <c r="B205" s="265" t="s">
        <v>671</v>
      </c>
      <c r="C205" s="266" t="s">
        <v>654</v>
      </c>
      <c r="D205" s="266" t="s">
        <v>112</v>
      </c>
      <c r="E205" s="265" t="s">
        <v>655</v>
      </c>
      <c r="F205" s="267">
        <v>1.43E-2</v>
      </c>
      <c r="G205" s="268" t="s">
        <v>672</v>
      </c>
      <c r="H205" s="265" t="s">
        <v>657</v>
      </c>
      <c r="I205" s="266" t="s">
        <v>638</v>
      </c>
    </row>
    <row r="206" spans="1:9">
      <c r="A206" s="264">
        <f t="shared" si="3"/>
        <v>200</v>
      </c>
      <c r="B206" s="265" t="s">
        <v>277</v>
      </c>
      <c r="C206" s="266" t="s">
        <v>654</v>
      </c>
      <c r="D206" s="266" t="s">
        <v>112</v>
      </c>
      <c r="E206" s="265" t="s">
        <v>655</v>
      </c>
      <c r="F206" s="267">
        <v>1.09E-2</v>
      </c>
      <c r="G206" s="268" t="s">
        <v>573</v>
      </c>
      <c r="H206" s="265" t="s">
        <v>657</v>
      </c>
      <c r="I206" s="266" t="s">
        <v>638</v>
      </c>
    </row>
    <row r="207" spans="1:9">
      <c r="A207" s="264">
        <f t="shared" si="3"/>
        <v>201</v>
      </c>
      <c r="B207" s="265" t="s">
        <v>673</v>
      </c>
      <c r="C207" s="266" t="s">
        <v>654</v>
      </c>
      <c r="D207" s="266" t="s">
        <v>112</v>
      </c>
      <c r="E207" s="265" t="s">
        <v>655</v>
      </c>
      <c r="F207" s="267">
        <v>2.3E-2</v>
      </c>
      <c r="G207" s="268" t="s">
        <v>674</v>
      </c>
      <c r="H207" s="265" t="s">
        <v>657</v>
      </c>
      <c r="I207" s="266" t="s">
        <v>638</v>
      </c>
    </row>
    <row r="208" spans="1:9">
      <c r="A208" s="264">
        <f t="shared" si="3"/>
        <v>202</v>
      </c>
      <c r="B208" s="265" t="s">
        <v>675</v>
      </c>
      <c r="C208" s="266" t="s">
        <v>654</v>
      </c>
      <c r="D208" s="266" t="s">
        <v>112</v>
      </c>
      <c r="E208" s="265" t="s">
        <v>655</v>
      </c>
      <c r="F208" s="267">
        <v>2.1000000000000001E-2</v>
      </c>
      <c r="G208" s="268" t="s">
        <v>676</v>
      </c>
      <c r="H208" s="265" t="s">
        <v>657</v>
      </c>
      <c r="I208" s="266" t="s">
        <v>638</v>
      </c>
    </row>
    <row r="209" spans="1:9">
      <c r="A209" s="264">
        <f t="shared" si="3"/>
        <v>203</v>
      </c>
      <c r="B209" s="265" t="s">
        <v>677</v>
      </c>
      <c r="C209" s="266" t="s">
        <v>654</v>
      </c>
      <c r="D209" s="266" t="s">
        <v>112</v>
      </c>
      <c r="E209" s="265" t="s">
        <v>655</v>
      </c>
      <c r="F209" s="267">
        <v>2.8500000000000001E-2</v>
      </c>
      <c r="G209" s="268" t="s">
        <v>678</v>
      </c>
      <c r="H209" s="265" t="s">
        <v>657</v>
      </c>
      <c r="I209" s="266" t="s">
        <v>638</v>
      </c>
    </row>
    <row r="210" spans="1:9">
      <c r="A210" s="264">
        <f t="shared" si="3"/>
        <v>204</v>
      </c>
      <c r="B210" s="265" t="s">
        <v>679</v>
      </c>
      <c r="C210" s="266" t="s">
        <v>654</v>
      </c>
      <c r="D210" s="266" t="s">
        <v>112</v>
      </c>
      <c r="E210" s="265" t="s">
        <v>655</v>
      </c>
      <c r="F210" s="267">
        <v>7.3000000000000001E-3</v>
      </c>
      <c r="G210" s="268" t="s">
        <v>680</v>
      </c>
      <c r="H210" s="265" t="s">
        <v>657</v>
      </c>
      <c r="I210" s="266" t="s">
        <v>638</v>
      </c>
    </row>
    <row r="211" spans="1:9">
      <c r="A211" s="264">
        <f t="shared" si="3"/>
        <v>205</v>
      </c>
      <c r="B211" s="265" t="s">
        <v>681</v>
      </c>
      <c r="C211" s="266" t="s">
        <v>654</v>
      </c>
      <c r="D211" s="266" t="s">
        <v>112</v>
      </c>
      <c r="E211" s="265" t="s">
        <v>655</v>
      </c>
      <c r="F211" s="267">
        <v>3.2000000000000002E-3</v>
      </c>
      <c r="G211" s="268" t="s">
        <v>682</v>
      </c>
      <c r="H211" s="265" t="s">
        <v>657</v>
      </c>
      <c r="I211" s="266" t="s">
        <v>638</v>
      </c>
    </row>
    <row r="212" spans="1:9">
      <c r="A212" s="264">
        <f t="shared" si="3"/>
        <v>206</v>
      </c>
      <c r="B212" s="265" t="s">
        <v>683</v>
      </c>
      <c r="C212" s="266" t="s">
        <v>654</v>
      </c>
      <c r="D212" s="266" t="s">
        <v>112</v>
      </c>
      <c r="E212" s="265" t="s">
        <v>655</v>
      </c>
      <c r="F212" s="267">
        <v>9.4999999999999998E-3</v>
      </c>
      <c r="G212" s="268" t="s">
        <v>684</v>
      </c>
      <c r="H212" s="265" t="s">
        <v>657</v>
      </c>
      <c r="I212" s="266" t="s">
        <v>638</v>
      </c>
    </row>
    <row r="213" spans="1:9">
      <c r="A213" s="264">
        <f t="shared" si="3"/>
        <v>207</v>
      </c>
      <c r="B213" s="265" t="s">
        <v>685</v>
      </c>
      <c r="C213" s="266" t="s">
        <v>654</v>
      </c>
      <c r="D213" s="266" t="s">
        <v>112</v>
      </c>
      <c r="E213" s="265" t="s">
        <v>655</v>
      </c>
      <c r="F213" s="267">
        <v>3.56E-2</v>
      </c>
      <c r="G213" s="268" t="s">
        <v>686</v>
      </c>
      <c r="H213" s="265" t="s">
        <v>657</v>
      </c>
      <c r="I213" s="266" t="s">
        <v>638</v>
      </c>
    </row>
    <row r="214" spans="1:9">
      <c r="A214" s="264">
        <f t="shared" si="3"/>
        <v>208</v>
      </c>
      <c r="B214" s="265" t="s">
        <v>687</v>
      </c>
      <c r="C214" s="266" t="s">
        <v>654</v>
      </c>
      <c r="D214" s="266" t="s">
        <v>112</v>
      </c>
      <c r="E214" s="265" t="s">
        <v>655</v>
      </c>
      <c r="F214" s="267">
        <v>6.1499999999999999E-2</v>
      </c>
      <c r="G214" s="268" t="s">
        <v>688</v>
      </c>
      <c r="H214" s="265" t="s">
        <v>657</v>
      </c>
      <c r="I214" s="266" t="s">
        <v>638</v>
      </c>
    </row>
    <row r="215" spans="1:9">
      <c r="A215" s="264">
        <f t="shared" si="3"/>
        <v>209</v>
      </c>
      <c r="B215" s="265" t="s">
        <v>689</v>
      </c>
      <c r="C215" s="266" t="s">
        <v>654</v>
      </c>
      <c r="D215" s="266" t="s">
        <v>112</v>
      </c>
      <c r="E215" s="265" t="s">
        <v>655</v>
      </c>
      <c r="F215" s="267">
        <v>1.8100000000000002E-2</v>
      </c>
      <c r="G215" s="268" t="s">
        <v>690</v>
      </c>
      <c r="H215" s="265" t="s">
        <v>657</v>
      </c>
      <c r="I215" s="266" t="s">
        <v>638</v>
      </c>
    </row>
    <row r="216" spans="1:9">
      <c r="A216" s="264">
        <f t="shared" si="3"/>
        <v>210</v>
      </c>
      <c r="B216" s="265" t="s">
        <v>691</v>
      </c>
      <c r="C216" s="266" t="s">
        <v>654</v>
      </c>
      <c r="D216" s="266" t="s">
        <v>112</v>
      </c>
      <c r="E216" s="265" t="s">
        <v>655</v>
      </c>
      <c r="F216" s="267">
        <v>0.1162</v>
      </c>
      <c r="G216" s="268" t="s">
        <v>692</v>
      </c>
      <c r="H216" s="265" t="s">
        <v>657</v>
      </c>
      <c r="I216" s="266" t="s">
        <v>638</v>
      </c>
    </row>
    <row r="217" spans="1:9">
      <c r="A217" s="264">
        <f t="shared" si="3"/>
        <v>211</v>
      </c>
      <c r="B217" s="265" t="s">
        <v>693</v>
      </c>
      <c r="C217" s="266" t="s">
        <v>654</v>
      </c>
      <c r="D217" s="266" t="s">
        <v>112</v>
      </c>
      <c r="E217" s="265" t="s">
        <v>655</v>
      </c>
      <c r="F217" s="267">
        <v>0.1208</v>
      </c>
      <c r="G217" s="268" t="s">
        <v>694</v>
      </c>
      <c r="H217" s="265" t="s">
        <v>657</v>
      </c>
      <c r="I217" s="266" t="s">
        <v>638</v>
      </c>
    </row>
    <row r="218" spans="1:9">
      <c r="A218" s="264">
        <f t="shared" si="3"/>
        <v>212</v>
      </c>
      <c r="B218" s="265" t="s">
        <v>695</v>
      </c>
      <c r="C218" s="266" t="s">
        <v>654</v>
      </c>
      <c r="D218" s="266" t="s">
        <v>112</v>
      </c>
      <c r="E218" s="265" t="s">
        <v>655</v>
      </c>
      <c r="F218" s="267">
        <v>3.6499999999999998E-2</v>
      </c>
      <c r="G218" s="268" t="s">
        <v>696</v>
      </c>
      <c r="H218" s="265" t="s">
        <v>657</v>
      </c>
      <c r="I218" s="266" t="s">
        <v>638</v>
      </c>
    </row>
    <row r="219" spans="1:9">
      <c r="A219" s="264">
        <f t="shared" si="3"/>
        <v>213</v>
      </c>
      <c r="B219" s="265" t="s">
        <v>697</v>
      </c>
      <c r="C219" s="266" t="s">
        <v>654</v>
      </c>
      <c r="D219" s="266" t="s">
        <v>112</v>
      </c>
      <c r="E219" s="265" t="s">
        <v>655</v>
      </c>
      <c r="F219" s="267">
        <v>4.6399999999999997E-2</v>
      </c>
      <c r="G219" s="268" t="s">
        <v>698</v>
      </c>
      <c r="H219" s="265" t="s">
        <v>657</v>
      </c>
      <c r="I219" s="266" t="s">
        <v>638</v>
      </c>
    </row>
    <row r="220" spans="1:9">
      <c r="A220" s="264">
        <f t="shared" si="3"/>
        <v>214</v>
      </c>
      <c r="B220" s="265" t="s">
        <v>699</v>
      </c>
      <c r="C220" s="266" t="s">
        <v>700</v>
      </c>
      <c r="D220" s="266" t="s">
        <v>112</v>
      </c>
      <c r="E220" s="265" t="s">
        <v>383</v>
      </c>
      <c r="F220" s="267">
        <v>1.0999999999999999E-2</v>
      </c>
      <c r="G220" s="268" t="s">
        <v>648</v>
      </c>
      <c r="H220" s="265" t="s">
        <v>537</v>
      </c>
      <c r="I220" s="266" t="s">
        <v>213</v>
      </c>
    </row>
    <row r="221" spans="1:9">
      <c r="A221" s="264">
        <f t="shared" si="3"/>
        <v>215</v>
      </c>
      <c r="B221" s="265" t="s">
        <v>701</v>
      </c>
      <c r="C221" s="266" t="s">
        <v>702</v>
      </c>
      <c r="D221" s="266" t="s">
        <v>112</v>
      </c>
      <c r="E221" s="265" t="s">
        <v>448</v>
      </c>
      <c r="F221" s="267">
        <v>3.3999999999999998E-3</v>
      </c>
      <c r="G221" s="268" t="s">
        <v>703</v>
      </c>
      <c r="H221" s="265" t="s">
        <v>657</v>
      </c>
      <c r="I221" s="266" t="s">
        <v>152</v>
      </c>
    </row>
    <row r="222" spans="1:9">
      <c r="A222" s="264">
        <f t="shared" si="3"/>
        <v>216</v>
      </c>
      <c r="B222" s="265" t="s">
        <v>569</v>
      </c>
      <c r="C222" s="266" t="s">
        <v>702</v>
      </c>
      <c r="D222" s="266" t="s">
        <v>112</v>
      </c>
      <c r="E222" s="265" t="s">
        <v>448</v>
      </c>
      <c r="F222" s="267">
        <v>3.2000000000000002E-3</v>
      </c>
      <c r="G222" s="268" t="s">
        <v>682</v>
      </c>
      <c r="H222" s="265" t="s">
        <v>657</v>
      </c>
      <c r="I222" s="266" t="s">
        <v>152</v>
      </c>
    </row>
    <row r="223" spans="1:9">
      <c r="A223" s="264">
        <f t="shared" si="3"/>
        <v>217</v>
      </c>
      <c r="B223" s="265" t="s">
        <v>704</v>
      </c>
      <c r="C223" s="266" t="s">
        <v>702</v>
      </c>
      <c r="D223" s="266" t="s">
        <v>112</v>
      </c>
      <c r="E223" s="265" t="s">
        <v>448</v>
      </c>
      <c r="F223" s="267">
        <v>2.3E-3</v>
      </c>
      <c r="G223" s="268" t="s">
        <v>705</v>
      </c>
      <c r="H223" s="265" t="s">
        <v>657</v>
      </c>
      <c r="I223" s="266" t="s">
        <v>152</v>
      </c>
    </row>
    <row r="224" spans="1:9">
      <c r="A224" s="264">
        <f t="shared" si="3"/>
        <v>218</v>
      </c>
      <c r="B224" s="265" t="s">
        <v>706</v>
      </c>
      <c r="C224" s="266" t="s">
        <v>702</v>
      </c>
      <c r="D224" s="266" t="s">
        <v>112</v>
      </c>
      <c r="E224" s="265" t="s">
        <v>448</v>
      </c>
      <c r="F224" s="267">
        <v>2.9075000000000002</v>
      </c>
      <c r="G224" s="268" t="s">
        <v>707</v>
      </c>
      <c r="H224" s="265" t="s">
        <v>657</v>
      </c>
      <c r="I224" s="266" t="s">
        <v>152</v>
      </c>
    </row>
    <row r="225" spans="1:9">
      <c r="A225" s="264">
        <f t="shared" si="3"/>
        <v>219</v>
      </c>
      <c r="B225" s="265" t="s">
        <v>708</v>
      </c>
      <c r="C225" s="266" t="s">
        <v>149</v>
      </c>
      <c r="D225" s="266" t="s">
        <v>112</v>
      </c>
      <c r="E225" s="265" t="s">
        <v>150</v>
      </c>
      <c r="F225" s="267">
        <v>0.1129</v>
      </c>
      <c r="G225" s="268" t="s">
        <v>709</v>
      </c>
      <c r="H225" s="265" t="s">
        <v>136</v>
      </c>
      <c r="I225" s="266" t="s">
        <v>152</v>
      </c>
    </row>
    <row r="226" spans="1:9">
      <c r="A226" s="264">
        <f t="shared" si="3"/>
        <v>220</v>
      </c>
      <c r="B226" s="265" t="s">
        <v>710</v>
      </c>
      <c r="C226" s="266" t="s">
        <v>149</v>
      </c>
      <c r="D226" s="266" t="s">
        <v>112</v>
      </c>
      <c r="E226" s="265" t="s">
        <v>150</v>
      </c>
      <c r="F226" s="267">
        <v>0.61240000000000006</v>
      </c>
      <c r="G226" s="268" t="s">
        <v>711</v>
      </c>
      <c r="H226" s="265" t="s">
        <v>136</v>
      </c>
      <c r="I226" s="266" t="s">
        <v>152</v>
      </c>
    </row>
    <row r="227" spans="1:9">
      <c r="A227" s="264">
        <f t="shared" si="3"/>
        <v>221</v>
      </c>
      <c r="B227" s="265" t="s">
        <v>712</v>
      </c>
      <c r="C227" s="266" t="s">
        <v>149</v>
      </c>
      <c r="D227" s="266" t="s">
        <v>112</v>
      </c>
      <c r="E227" s="265" t="s">
        <v>150</v>
      </c>
      <c r="F227" s="267">
        <v>2.5000000000000001E-2</v>
      </c>
      <c r="G227" s="268" t="s">
        <v>713</v>
      </c>
      <c r="H227" s="265" t="s">
        <v>136</v>
      </c>
      <c r="I227" s="266" t="s">
        <v>152</v>
      </c>
    </row>
    <row r="228" spans="1:9">
      <c r="A228" s="264">
        <f t="shared" si="3"/>
        <v>222</v>
      </c>
      <c r="B228" s="265" t="s">
        <v>336</v>
      </c>
      <c r="C228" s="266" t="s">
        <v>149</v>
      </c>
      <c r="D228" s="266" t="s">
        <v>112</v>
      </c>
      <c r="E228" s="265" t="s">
        <v>150</v>
      </c>
      <c r="F228" s="267">
        <v>2.35E-2</v>
      </c>
      <c r="G228" s="268" t="s">
        <v>714</v>
      </c>
      <c r="H228" s="265" t="s">
        <v>136</v>
      </c>
      <c r="I228" s="266" t="s">
        <v>152</v>
      </c>
    </row>
    <row r="229" spans="1:9">
      <c r="A229" s="264">
        <f t="shared" si="3"/>
        <v>223</v>
      </c>
      <c r="B229" s="265" t="s">
        <v>715</v>
      </c>
      <c r="C229" s="266" t="s">
        <v>149</v>
      </c>
      <c r="D229" s="266" t="s">
        <v>112</v>
      </c>
      <c r="E229" s="265" t="s">
        <v>150</v>
      </c>
      <c r="F229" s="267">
        <v>4.3E-3</v>
      </c>
      <c r="G229" s="268" t="s">
        <v>716</v>
      </c>
      <c r="H229" s="265" t="s">
        <v>136</v>
      </c>
      <c r="I229" s="266" t="s">
        <v>152</v>
      </c>
    </row>
    <row r="230" spans="1:9">
      <c r="A230" s="264">
        <f t="shared" si="3"/>
        <v>224</v>
      </c>
      <c r="B230" s="265" t="s">
        <v>717</v>
      </c>
      <c r="C230" s="266" t="s">
        <v>149</v>
      </c>
      <c r="D230" s="266" t="s">
        <v>112</v>
      </c>
      <c r="E230" s="265" t="s">
        <v>150</v>
      </c>
      <c r="F230" s="267">
        <v>0.01</v>
      </c>
      <c r="G230" s="268" t="s">
        <v>718</v>
      </c>
      <c r="H230" s="265" t="s">
        <v>136</v>
      </c>
      <c r="I230" s="266" t="s">
        <v>152</v>
      </c>
    </row>
    <row r="231" spans="1:9">
      <c r="A231" s="264">
        <f t="shared" si="3"/>
        <v>225</v>
      </c>
      <c r="B231" s="265" t="s">
        <v>322</v>
      </c>
      <c r="C231" s="266" t="s">
        <v>149</v>
      </c>
      <c r="D231" s="266" t="s">
        <v>112</v>
      </c>
      <c r="E231" s="265" t="s">
        <v>150</v>
      </c>
      <c r="F231" s="267">
        <v>3.1099999999999999E-2</v>
      </c>
      <c r="G231" s="268" t="s">
        <v>719</v>
      </c>
      <c r="H231" s="265" t="s">
        <v>136</v>
      </c>
      <c r="I231" s="266" t="s">
        <v>152</v>
      </c>
    </row>
    <row r="232" spans="1:9">
      <c r="A232" s="264">
        <f t="shared" si="3"/>
        <v>226</v>
      </c>
      <c r="B232" s="265" t="s">
        <v>666</v>
      </c>
      <c r="C232" s="266" t="s">
        <v>149</v>
      </c>
      <c r="D232" s="266" t="s">
        <v>112</v>
      </c>
      <c r="E232" s="265" t="s">
        <v>150</v>
      </c>
      <c r="F232" s="267">
        <v>2.5000000000000001E-3</v>
      </c>
      <c r="G232" s="268" t="s">
        <v>720</v>
      </c>
      <c r="H232" s="265" t="s">
        <v>136</v>
      </c>
      <c r="I232" s="266" t="s">
        <v>152</v>
      </c>
    </row>
    <row r="233" spans="1:9">
      <c r="A233" s="264">
        <f t="shared" si="3"/>
        <v>227</v>
      </c>
      <c r="B233" s="265" t="s">
        <v>721</v>
      </c>
      <c r="C233" s="266" t="s">
        <v>209</v>
      </c>
      <c r="D233" s="266" t="s">
        <v>112</v>
      </c>
      <c r="E233" s="265" t="s">
        <v>535</v>
      </c>
      <c r="F233" s="267">
        <v>2.8E-3</v>
      </c>
      <c r="G233" s="268" t="s">
        <v>722</v>
      </c>
      <c r="H233" s="265" t="s">
        <v>537</v>
      </c>
      <c r="I233" s="266" t="s">
        <v>638</v>
      </c>
    </row>
    <row r="234" spans="1:9">
      <c r="A234" s="264">
        <f t="shared" si="3"/>
        <v>228</v>
      </c>
      <c r="B234" s="265" t="s">
        <v>723</v>
      </c>
      <c r="C234" s="266" t="s">
        <v>209</v>
      </c>
      <c r="D234" s="266" t="s">
        <v>112</v>
      </c>
      <c r="E234" s="265" t="s">
        <v>535</v>
      </c>
      <c r="F234" s="267">
        <v>2.2000000000000001E-3</v>
      </c>
      <c r="G234" s="268" t="s">
        <v>724</v>
      </c>
      <c r="H234" s="265" t="s">
        <v>537</v>
      </c>
      <c r="I234" s="266" t="s">
        <v>638</v>
      </c>
    </row>
    <row r="235" spans="1:9">
      <c r="A235" s="264">
        <f t="shared" si="3"/>
        <v>229</v>
      </c>
      <c r="B235" s="265" t="s">
        <v>725</v>
      </c>
      <c r="C235" s="266" t="s">
        <v>209</v>
      </c>
      <c r="D235" s="266" t="s">
        <v>112</v>
      </c>
      <c r="E235" s="265" t="s">
        <v>535</v>
      </c>
      <c r="F235" s="267">
        <v>2.3999999999999998E-3</v>
      </c>
      <c r="G235" s="268" t="s">
        <v>726</v>
      </c>
      <c r="H235" s="265" t="s">
        <v>537</v>
      </c>
      <c r="I235" s="266" t="s">
        <v>638</v>
      </c>
    </row>
    <row r="236" spans="1:9">
      <c r="A236" s="264">
        <f t="shared" si="3"/>
        <v>230</v>
      </c>
      <c r="B236" s="265" t="s">
        <v>727</v>
      </c>
      <c r="C236" s="266" t="s">
        <v>209</v>
      </c>
      <c r="D236" s="266" t="s">
        <v>112</v>
      </c>
      <c r="E236" s="265" t="s">
        <v>535</v>
      </c>
      <c r="F236" s="267">
        <v>1.84E-2</v>
      </c>
      <c r="G236" s="268" t="s">
        <v>728</v>
      </c>
      <c r="H236" s="265" t="s">
        <v>537</v>
      </c>
      <c r="I236" s="266" t="s">
        <v>638</v>
      </c>
    </row>
    <row r="237" spans="1:9">
      <c r="A237" s="264">
        <f t="shared" si="3"/>
        <v>231</v>
      </c>
      <c r="B237" s="265" t="s">
        <v>729</v>
      </c>
      <c r="C237" s="266" t="s">
        <v>209</v>
      </c>
      <c r="D237" s="266" t="s">
        <v>112</v>
      </c>
      <c r="E237" s="265" t="s">
        <v>535</v>
      </c>
      <c r="F237" s="267">
        <v>1.49E-2</v>
      </c>
      <c r="G237" s="268" t="s">
        <v>730</v>
      </c>
      <c r="H237" s="265" t="s">
        <v>537</v>
      </c>
      <c r="I237" s="266" t="s">
        <v>638</v>
      </c>
    </row>
    <row r="238" spans="1:9">
      <c r="A238" s="264">
        <f t="shared" si="3"/>
        <v>232</v>
      </c>
      <c r="B238" s="265" t="s">
        <v>731</v>
      </c>
      <c r="C238" s="266" t="s">
        <v>209</v>
      </c>
      <c r="D238" s="266" t="s">
        <v>112</v>
      </c>
      <c r="E238" s="265" t="s">
        <v>535</v>
      </c>
      <c r="F238" s="267">
        <v>3.2000000000000002E-3</v>
      </c>
      <c r="G238" s="268" t="s">
        <v>682</v>
      </c>
      <c r="H238" s="265" t="s">
        <v>537</v>
      </c>
      <c r="I238" s="266" t="s">
        <v>638</v>
      </c>
    </row>
    <row r="239" spans="1:9">
      <c r="A239" s="264">
        <f t="shared" si="3"/>
        <v>233</v>
      </c>
      <c r="B239" s="265" t="s">
        <v>732</v>
      </c>
      <c r="C239" s="266" t="s">
        <v>209</v>
      </c>
      <c r="D239" s="266" t="s">
        <v>112</v>
      </c>
      <c r="E239" s="265" t="s">
        <v>535</v>
      </c>
      <c r="F239" s="267">
        <v>6.7999999999999996E-3</v>
      </c>
      <c r="G239" s="268" t="s">
        <v>733</v>
      </c>
      <c r="H239" s="265" t="s">
        <v>537</v>
      </c>
      <c r="I239" s="266" t="s">
        <v>638</v>
      </c>
    </row>
    <row r="240" spans="1:9">
      <c r="A240" s="264">
        <f t="shared" si="3"/>
        <v>234</v>
      </c>
      <c r="B240" s="265" t="s">
        <v>734</v>
      </c>
      <c r="C240" s="266" t="s">
        <v>209</v>
      </c>
      <c r="D240" s="266" t="s">
        <v>112</v>
      </c>
      <c r="E240" s="265" t="s">
        <v>535</v>
      </c>
      <c r="F240" s="267">
        <v>1.1000000000000001E-3</v>
      </c>
      <c r="G240" s="268" t="s">
        <v>268</v>
      </c>
      <c r="H240" s="265" t="s">
        <v>537</v>
      </c>
      <c r="I240" s="266" t="s">
        <v>638</v>
      </c>
    </row>
    <row r="241" spans="1:9">
      <c r="A241" s="264">
        <f t="shared" si="3"/>
        <v>235</v>
      </c>
      <c r="B241" s="265" t="s">
        <v>735</v>
      </c>
      <c r="C241" s="266" t="s">
        <v>209</v>
      </c>
      <c r="D241" s="266" t="s">
        <v>112</v>
      </c>
      <c r="E241" s="265" t="s">
        <v>535</v>
      </c>
      <c r="F241" s="267">
        <v>1.1000000000000001E-3</v>
      </c>
      <c r="G241" s="268" t="s">
        <v>268</v>
      </c>
      <c r="H241" s="265" t="s">
        <v>537</v>
      </c>
      <c r="I241" s="266" t="s">
        <v>638</v>
      </c>
    </row>
    <row r="242" spans="1:9">
      <c r="A242" s="264">
        <f t="shared" si="3"/>
        <v>236</v>
      </c>
      <c r="B242" s="265" t="s">
        <v>736</v>
      </c>
      <c r="C242" s="266" t="s">
        <v>209</v>
      </c>
      <c r="D242" s="266" t="s">
        <v>112</v>
      </c>
      <c r="E242" s="265" t="s">
        <v>535</v>
      </c>
      <c r="F242" s="267">
        <v>1E-3</v>
      </c>
      <c r="G242" s="268" t="s">
        <v>737</v>
      </c>
      <c r="H242" s="265" t="s">
        <v>537</v>
      </c>
      <c r="I242" s="266" t="s">
        <v>638</v>
      </c>
    </row>
    <row r="243" spans="1:9">
      <c r="A243" s="264">
        <f t="shared" si="3"/>
        <v>237</v>
      </c>
      <c r="B243" s="265" t="s">
        <v>738</v>
      </c>
      <c r="C243" s="266" t="s">
        <v>209</v>
      </c>
      <c r="D243" s="266" t="s">
        <v>112</v>
      </c>
      <c r="E243" s="265" t="s">
        <v>535</v>
      </c>
      <c r="F243" s="267">
        <v>4.7000000000000002E-3</v>
      </c>
      <c r="G243" s="268" t="s">
        <v>556</v>
      </c>
      <c r="H243" s="265" t="s">
        <v>537</v>
      </c>
      <c r="I243" s="266" t="s">
        <v>638</v>
      </c>
    </row>
    <row r="244" spans="1:9">
      <c r="A244" s="264">
        <f t="shared" si="3"/>
        <v>238</v>
      </c>
      <c r="B244" s="265" t="s">
        <v>739</v>
      </c>
      <c r="C244" s="266" t="s">
        <v>209</v>
      </c>
      <c r="D244" s="266" t="s">
        <v>112</v>
      </c>
      <c r="E244" s="265" t="s">
        <v>535</v>
      </c>
      <c r="F244" s="267">
        <v>3.0000000000000001E-3</v>
      </c>
      <c r="G244" s="268" t="s">
        <v>740</v>
      </c>
      <c r="H244" s="265" t="s">
        <v>537</v>
      </c>
      <c r="I244" s="266" t="s">
        <v>638</v>
      </c>
    </row>
    <row r="245" spans="1:9">
      <c r="A245" s="264">
        <f t="shared" si="3"/>
        <v>239</v>
      </c>
      <c r="B245" s="265" t="s">
        <v>741</v>
      </c>
      <c r="C245" s="266" t="s">
        <v>209</v>
      </c>
      <c r="D245" s="266" t="s">
        <v>112</v>
      </c>
      <c r="E245" s="265" t="s">
        <v>535</v>
      </c>
      <c r="F245" s="267">
        <v>5.7999999999999996E-3</v>
      </c>
      <c r="G245" s="268" t="s">
        <v>742</v>
      </c>
      <c r="H245" s="265" t="s">
        <v>537</v>
      </c>
      <c r="I245" s="266" t="s">
        <v>638</v>
      </c>
    </row>
    <row r="246" spans="1:9">
      <c r="A246" s="264">
        <f t="shared" si="3"/>
        <v>240</v>
      </c>
      <c r="B246" s="265" t="s">
        <v>185</v>
      </c>
      <c r="C246" s="266" t="s">
        <v>209</v>
      </c>
      <c r="D246" s="266" t="s">
        <v>112</v>
      </c>
      <c r="E246" s="265" t="s">
        <v>535</v>
      </c>
      <c r="F246" s="267">
        <v>5.3E-3</v>
      </c>
      <c r="G246" s="268" t="s">
        <v>743</v>
      </c>
      <c r="H246" s="265" t="s">
        <v>537</v>
      </c>
      <c r="I246" s="266" t="s">
        <v>638</v>
      </c>
    </row>
    <row r="247" spans="1:9">
      <c r="A247" s="264">
        <f t="shared" si="3"/>
        <v>241</v>
      </c>
      <c r="B247" s="265" t="s">
        <v>744</v>
      </c>
      <c r="C247" s="266" t="s">
        <v>209</v>
      </c>
      <c r="D247" s="266" t="s">
        <v>112</v>
      </c>
      <c r="E247" s="265" t="s">
        <v>535</v>
      </c>
      <c r="F247" s="267">
        <v>1.34E-2</v>
      </c>
      <c r="G247" s="268" t="s">
        <v>745</v>
      </c>
      <c r="H247" s="265" t="s">
        <v>537</v>
      </c>
      <c r="I247" s="266" t="s">
        <v>638</v>
      </c>
    </row>
    <row r="248" spans="1:9">
      <c r="A248" s="264">
        <f t="shared" si="3"/>
        <v>242</v>
      </c>
      <c r="B248" s="265" t="s">
        <v>451</v>
      </c>
      <c r="C248" s="266" t="s">
        <v>209</v>
      </c>
      <c r="D248" s="266" t="s">
        <v>112</v>
      </c>
      <c r="E248" s="265" t="s">
        <v>535</v>
      </c>
      <c r="F248" s="267">
        <v>1.11E-2</v>
      </c>
      <c r="G248" s="268" t="s">
        <v>746</v>
      </c>
      <c r="H248" s="265" t="s">
        <v>537</v>
      </c>
      <c r="I248" s="266" t="s">
        <v>638</v>
      </c>
    </row>
    <row r="249" spans="1:9">
      <c r="A249" s="264">
        <f t="shared" si="3"/>
        <v>243</v>
      </c>
      <c r="B249" s="265" t="s">
        <v>747</v>
      </c>
      <c r="C249" s="266" t="s">
        <v>209</v>
      </c>
      <c r="D249" s="266" t="s">
        <v>112</v>
      </c>
      <c r="E249" s="265" t="s">
        <v>535</v>
      </c>
      <c r="F249" s="267">
        <v>2.0500000000000001E-2</v>
      </c>
      <c r="G249" s="268" t="s">
        <v>748</v>
      </c>
      <c r="H249" s="265" t="s">
        <v>537</v>
      </c>
      <c r="I249" s="266" t="s">
        <v>638</v>
      </c>
    </row>
    <row r="250" spans="1:9">
      <c r="A250" s="264">
        <f t="shared" si="3"/>
        <v>244</v>
      </c>
      <c r="B250" s="265" t="s">
        <v>749</v>
      </c>
      <c r="C250" s="266" t="s">
        <v>209</v>
      </c>
      <c r="D250" s="266" t="s">
        <v>112</v>
      </c>
      <c r="E250" s="265" t="s">
        <v>535</v>
      </c>
      <c r="F250" s="267">
        <v>2.4E-2</v>
      </c>
      <c r="G250" s="268" t="s">
        <v>750</v>
      </c>
      <c r="H250" s="265" t="s">
        <v>537</v>
      </c>
      <c r="I250" s="266" t="s">
        <v>638</v>
      </c>
    </row>
    <row r="251" spans="1:9">
      <c r="A251" s="264">
        <f t="shared" si="3"/>
        <v>245</v>
      </c>
      <c r="B251" s="265" t="s">
        <v>751</v>
      </c>
      <c r="C251" s="266" t="s">
        <v>209</v>
      </c>
      <c r="D251" s="266" t="s">
        <v>112</v>
      </c>
      <c r="E251" s="265" t="s">
        <v>535</v>
      </c>
      <c r="F251" s="267">
        <v>1.6500000000000001E-2</v>
      </c>
      <c r="G251" s="268" t="s">
        <v>640</v>
      </c>
      <c r="H251" s="265" t="s">
        <v>537</v>
      </c>
      <c r="I251" s="266" t="s">
        <v>638</v>
      </c>
    </row>
    <row r="252" spans="1:9">
      <c r="A252" s="264">
        <f t="shared" si="3"/>
        <v>246</v>
      </c>
      <c r="B252" s="265" t="s">
        <v>752</v>
      </c>
      <c r="C252" s="266" t="s">
        <v>209</v>
      </c>
      <c r="D252" s="266" t="s">
        <v>112</v>
      </c>
      <c r="E252" s="265" t="s">
        <v>535</v>
      </c>
      <c r="F252" s="267">
        <v>1.2999999999999999E-3</v>
      </c>
      <c r="G252" s="268" t="s">
        <v>359</v>
      </c>
      <c r="H252" s="265" t="s">
        <v>537</v>
      </c>
      <c r="I252" s="266" t="s">
        <v>638</v>
      </c>
    </row>
    <row r="253" spans="1:9">
      <c r="A253" s="264">
        <f t="shared" si="3"/>
        <v>247</v>
      </c>
      <c r="B253" s="265" t="s">
        <v>753</v>
      </c>
      <c r="C253" s="266" t="s">
        <v>209</v>
      </c>
      <c r="D253" s="266" t="s">
        <v>112</v>
      </c>
      <c r="E253" s="265" t="s">
        <v>535</v>
      </c>
      <c r="F253" s="267">
        <v>1.1000000000000001E-3</v>
      </c>
      <c r="G253" s="268" t="s">
        <v>268</v>
      </c>
      <c r="H253" s="265" t="s">
        <v>537</v>
      </c>
      <c r="I253" s="266" t="s">
        <v>638</v>
      </c>
    </row>
    <row r="254" spans="1:9">
      <c r="A254" s="264">
        <f t="shared" si="3"/>
        <v>248</v>
      </c>
      <c r="B254" s="265" t="s">
        <v>754</v>
      </c>
      <c r="C254" s="266" t="s">
        <v>209</v>
      </c>
      <c r="D254" s="266" t="s">
        <v>112</v>
      </c>
      <c r="E254" s="265" t="s">
        <v>535</v>
      </c>
      <c r="F254" s="267">
        <v>3.2000000000000002E-3</v>
      </c>
      <c r="G254" s="268" t="s">
        <v>682</v>
      </c>
      <c r="H254" s="265" t="s">
        <v>537</v>
      </c>
      <c r="I254" s="266" t="s">
        <v>638</v>
      </c>
    </row>
    <row r="255" spans="1:9">
      <c r="A255" s="264">
        <f t="shared" si="3"/>
        <v>249</v>
      </c>
      <c r="B255" s="265" t="s">
        <v>755</v>
      </c>
      <c r="C255" s="266" t="s">
        <v>209</v>
      </c>
      <c r="D255" s="266" t="s">
        <v>112</v>
      </c>
      <c r="E255" s="265" t="s">
        <v>535</v>
      </c>
      <c r="F255" s="267">
        <v>2.2000000000000001E-3</v>
      </c>
      <c r="G255" s="268" t="s">
        <v>724</v>
      </c>
      <c r="H255" s="265" t="s">
        <v>537</v>
      </c>
      <c r="I255" s="266" t="s">
        <v>638</v>
      </c>
    </row>
    <row r="256" spans="1:9">
      <c r="A256" s="264">
        <f t="shared" si="3"/>
        <v>250</v>
      </c>
      <c r="B256" s="265" t="s">
        <v>756</v>
      </c>
      <c r="C256" s="266" t="s">
        <v>209</v>
      </c>
      <c r="D256" s="266" t="s">
        <v>112</v>
      </c>
      <c r="E256" s="265" t="s">
        <v>535</v>
      </c>
      <c r="F256" s="267">
        <v>6.3E-3</v>
      </c>
      <c r="G256" s="268" t="s">
        <v>505</v>
      </c>
      <c r="H256" s="265" t="s">
        <v>537</v>
      </c>
      <c r="I256" s="266" t="s">
        <v>638</v>
      </c>
    </row>
    <row r="257" spans="1:9">
      <c r="A257" s="264">
        <f t="shared" si="3"/>
        <v>251</v>
      </c>
      <c r="B257" s="265" t="s">
        <v>757</v>
      </c>
      <c r="C257" s="266" t="s">
        <v>209</v>
      </c>
      <c r="D257" s="266" t="s">
        <v>112</v>
      </c>
      <c r="E257" s="265" t="s">
        <v>535</v>
      </c>
      <c r="F257" s="267">
        <v>9.7000000000000003E-3</v>
      </c>
      <c r="G257" s="268" t="s">
        <v>758</v>
      </c>
      <c r="H257" s="265" t="s">
        <v>537</v>
      </c>
      <c r="I257" s="266" t="s">
        <v>638</v>
      </c>
    </row>
    <row r="258" spans="1:9">
      <c r="A258" s="264">
        <f t="shared" si="3"/>
        <v>252</v>
      </c>
      <c r="B258" s="265" t="s">
        <v>759</v>
      </c>
      <c r="C258" s="266" t="s">
        <v>209</v>
      </c>
      <c r="D258" s="266" t="s">
        <v>112</v>
      </c>
      <c r="E258" s="265" t="s">
        <v>535</v>
      </c>
      <c r="F258" s="267">
        <v>3.0999999999999999E-3</v>
      </c>
      <c r="G258" s="268" t="s">
        <v>760</v>
      </c>
      <c r="H258" s="265" t="s">
        <v>537</v>
      </c>
      <c r="I258" s="266" t="s">
        <v>638</v>
      </c>
    </row>
    <row r="259" spans="1:9">
      <c r="A259" s="264">
        <f t="shared" si="3"/>
        <v>253</v>
      </c>
      <c r="B259" s="265" t="s">
        <v>761</v>
      </c>
      <c r="C259" s="266" t="s">
        <v>209</v>
      </c>
      <c r="D259" s="266" t="s">
        <v>112</v>
      </c>
      <c r="E259" s="265" t="s">
        <v>535</v>
      </c>
      <c r="F259" s="267">
        <v>3.04E-2</v>
      </c>
      <c r="G259" s="268" t="s">
        <v>762</v>
      </c>
      <c r="H259" s="265" t="s">
        <v>537</v>
      </c>
      <c r="I259" s="266" t="s">
        <v>638</v>
      </c>
    </row>
    <row r="260" spans="1:9">
      <c r="A260" s="264">
        <f t="shared" si="3"/>
        <v>254</v>
      </c>
      <c r="B260" s="265" t="s">
        <v>763</v>
      </c>
      <c r="C260" s="266" t="s">
        <v>209</v>
      </c>
      <c r="D260" s="266" t="s">
        <v>112</v>
      </c>
      <c r="E260" s="265" t="s">
        <v>535</v>
      </c>
      <c r="F260" s="267">
        <v>1.5599999999999999E-2</v>
      </c>
      <c r="G260" s="268" t="s">
        <v>764</v>
      </c>
      <c r="H260" s="265" t="s">
        <v>537</v>
      </c>
      <c r="I260" s="266" t="s">
        <v>638</v>
      </c>
    </row>
    <row r="261" spans="1:9">
      <c r="A261" s="264">
        <f t="shared" si="3"/>
        <v>255</v>
      </c>
      <c r="B261" s="265" t="s">
        <v>765</v>
      </c>
      <c r="C261" s="266" t="s">
        <v>209</v>
      </c>
      <c r="D261" s="266" t="s">
        <v>112</v>
      </c>
      <c r="E261" s="265" t="s">
        <v>535</v>
      </c>
      <c r="F261" s="267">
        <v>0.01</v>
      </c>
      <c r="G261" s="268" t="s">
        <v>718</v>
      </c>
      <c r="H261" s="265" t="s">
        <v>537</v>
      </c>
      <c r="I261" s="266" t="s">
        <v>638</v>
      </c>
    </row>
    <row r="262" spans="1:9">
      <c r="A262" s="264">
        <f t="shared" si="3"/>
        <v>256</v>
      </c>
      <c r="B262" s="265" t="s">
        <v>766</v>
      </c>
      <c r="C262" s="266" t="s">
        <v>209</v>
      </c>
      <c r="D262" s="266" t="s">
        <v>112</v>
      </c>
      <c r="E262" s="265" t="s">
        <v>535</v>
      </c>
      <c r="F262" s="267">
        <v>6.7999999999999996E-3</v>
      </c>
      <c r="G262" s="268" t="s">
        <v>733</v>
      </c>
      <c r="H262" s="265" t="s">
        <v>537</v>
      </c>
      <c r="I262" s="266" t="s">
        <v>638</v>
      </c>
    </row>
    <row r="263" spans="1:9">
      <c r="A263" s="264">
        <f t="shared" si="3"/>
        <v>257</v>
      </c>
      <c r="B263" s="265" t="s">
        <v>767</v>
      </c>
      <c r="C263" s="266" t="s">
        <v>209</v>
      </c>
      <c r="D263" s="266" t="s">
        <v>112</v>
      </c>
      <c r="E263" s="265" t="s">
        <v>535</v>
      </c>
      <c r="F263" s="267">
        <v>2.2000000000000001E-3</v>
      </c>
      <c r="G263" s="268" t="s">
        <v>724</v>
      </c>
      <c r="H263" s="265" t="s">
        <v>537</v>
      </c>
      <c r="I263" s="266" t="s">
        <v>638</v>
      </c>
    </row>
    <row r="264" spans="1:9">
      <c r="A264" s="264">
        <f t="shared" si="3"/>
        <v>258</v>
      </c>
      <c r="B264" s="265" t="s">
        <v>768</v>
      </c>
      <c r="C264" s="266" t="s">
        <v>209</v>
      </c>
      <c r="D264" s="266" t="s">
        <v>112</v>
      </c>
      <c r="E264" s="265" t="s">
        <v>535</v>
      </c>
      <c r="F264" s="267">
        <v>1.3299999999999999E-2</v>
      </c>
      <c r="G264" s="268" t="s">
        <v>636</v>
      </c>
      <c r="H264" s="265" t="s">
        <v>537</v>
      </c>
      <c r="I264" s="266" t="s">
        <v>213</v>
      </c>
    </row>
    <row r="265" spans="1:9">
      <c r="A265" s="264">
        <f t="shared" ref="A265:A328" si="4">A264+1</f>
        <v>259</v>
      </c>
      <c r="B265" s="265" t="s">
        <v>769</v>
      </c>
      <c r="C265" s="266" t="s">
        <v>209</v>
      </c>
      <c r="D265" s="266" t="s">
        <v>112</v>
      </c>
      <c r="E265" s="265" t="s">
        <v>535</v>
      </c>
      <c r="F265" s="267">
        <v>2.8899999999999999E-2</v>
      </c>
      <c r="G265" s="268" t="s">
        <v>770</v>
      </c>
      <c r="H265" s="265" t="s">
        <v>537</v>
      </c>
      <c r="I265" s="266" t="s">
        <v>213</v>
      </c>
    </row>
    <row r="266" spans="1:9">
      <c r="A266" s="264">
        <f t="shared" si="4"/>
        <v>260</v>
      </c>
      <c r="B266" s="265" t="s">
        <v>771</v>
      </c>
      <c r="C266" s="266" t="s">
        <v>209</v>
      </c>
      <c r="D266" s="266" t="s">
        <v>112</v>
      </c>
      <c r="E266" s="265" t="s">
        <v>535</v>
      </c>
      <c r="F266" s="267">
        <v>2.87E-2</v>
      </c>
      <c r="G266" s="268" t="s">
        <v>772</v>
      </c>
      <c r="H266" s="265" t="s">
        <v>537</v>
      </c>
      <c r="I266" s="266" t="s">
        <v>213</v>
      </c>
    </row>
    <row r="267" spans="1:9">
      <c r="A267" s="264">
        <f t="shared" si="4"/>
        <v>261</v>
      </c>
      <c r="B267" s="265" t="s">
        <v>773</v>
      </c>
      <c r="C267" s="266" t="s">
        <v>209</v>
      </c>
      <c r="D267" s="266" t="s">
        <v>112</v>
      </c>
      <c r="E267" s="265" t="s">
        <v>535</v>
      </c>
      <c r="F267" s="267">
        <v>2.2200000000000001E-2</v>
      </c>
      <c r="G267" s="268" t="s">
        <v>774</v>
      </c>
      <c r="H267" s="265" t="s">
        <v>537</v>
      </c>
      <c r="I267" s="266" t="s">
        <v>213</v>
      </c>
    </row>
    <row r="268" spans="1:9">
      <c r="A268" s="264">
        <f t="shared" si="4"/>
        <v>262</v>
      </c>
      <c r="B268" s="265" t="s">
        <v>710</v>
      </c>
      <c r="C268" s="266" t="s">
        <v>654</v>
      </c>
      <c r="D268" s="266" t="s">
        <v>112</v>
      </c>
      <c r="E268" s="265" t="s">
        <v>655</v>
      </c>
      <c r="F268" s="267">
        <v>1.38E-2</v>
      </c>
      <c r="G268" s="268" t="s">
        <v>775</v>
      </c>
      <c r="H268" s="265" t="s">
        <v>657</v>
      </c>
      <c r="I268" s="266" t="s">
        <v>638</v>
      </c>
    </row>
    <row r="269" spans="1:9">
      <c r="A269" s="264">
        <f t="shared" si="4"/>
        <v>263</v>
      </c>
      <c r="B269" s="265" t="s">
        <v>776</v>
      </c>
      <c r="C269" s="266" t="s">
        <v>654</v>
      </c>
      <c r="D269" s="266" t="s">
        <v>112</v>
      </c>
      <c r="E269" s="265" t="s">
        <v>655</v>
      </c>
      <c r="F269" s="267">
        <v>0.01</v>
      </c>
      <c r="G269" s="268" t="s">
        <v>718</v>
      </c>
      <c r="H269" s="265" t="s">
        <v>657</v>
      </c>
      <c r="I269" s="266" t="s">
        <v>638</v>
      </c>
    </row>
    <row r="270" spans="1:9">
      <c r="A270" s="264">
        <f t="shared" si="4"/>
        <v>264</v>
      </c>
      <c r="B270" s="265" t="s">
        <v>777</v>
      </c>
      <c r="C270" s="266" t="s">
        <v>700</v>
      </c>
      <c r="D270" s="266" t="s">
        <v>112</v>
      </c>
      <c r="E270" s="265" t="s">
        <v>383</v>
      </c>
      <c r="F270" s="267">
        <v>2.19</v>
      </c>
      <c r="G270" s="268" t="s">
        <v>778</v>
      </c>
      <c r="H270" s="265" t="s">
        <v>537</v>
      </c>
      <c r="I270" s="266" t="s">
        <v>213</v>
      </c>
    </row>
    <row r="271" spans="1:9">
      <c r="A271" s="264">
        <f t="shared" si="4"/>
        <v>265</v>
      </c>
      <c r="B271" s="265" t="s">
        <v>779</v>
      </c>
      <c r="C271" s="266" t="s">
        <v>635</v>
      </c>
      <c r="D271" s="266" t="s">
        <v>112</v>
      </c>
      <c r="E271" s="265" t="s">
        <v>162</v>
      </c>
      <c r="F271" s="267">
        <v>2.1499999999999998E-2</v>
      </c>
      <c r="G271" s="268" t="s">
        <v>780</v>
      </c>
      <c r="H271" s="265" t="s">
        <v>637</v>
      </c>
      <c r="I271" s="266" t="s">
        <v>638</v>
      </c>
    </row>
    <row r="272" spans="1:9">
      <c r="A272" s="264">
        <f t="shared" si="4"/>
        <v>266</v>
      </c>
      <c r="B272" s="265" t="s">
        <v>781</v>
      </c>
      <c r="C272" s="266" t="s">
        <v>782</v>
      </c>
      <c r="D272" s="266" t="s">
        <v>112</v>
      </c>
      <c r="E272" s="265" t="s">
        <v>783</v>
      </c>
      <c r="F272" s="267">
        <v>4.17</v>
      </c>
      <c r="G272" s="268" t="s">
        <v>784</v>
      </c>
      <c r="H272" s="265" t="s">
        <v>657</v>
      </c>
      <c r="I272" s="266" t="s">
        <v>785</v>
      </c>
    </row>
    <row r="273" spans="1:9">
      <c r="A273" s="264">
        <f t="shared" si="4"/>
        <v>267</v>
      </c>
      <c r="B273" s="265" t="s">
        <v>786</v>
      </c>
      <c r="C273" s="266" t="s">
        <v>787</v>
      </c>
      <c r="D273" s="266" t="s">
        <v>112</v>
      </c>
      <c r="E273" s="265" t="s">
        <v>788</v>
      </c>
      <c r="F273" s="267">
        <v>3.1899999999999998E-2</v>
      </c>
      <c r="G273" s="268" t="s">
        <v>789</v>
      </c>
      <c r="H273" s="265" t="s">
        <v>537</v>
      </c>
      <c r="I273" s="266" t="s">
        <v>213</v>
      </c>
    </row>
    <row r="274" spans="1:9">
      <c r="A274" s="264">
        <f t="shared" si="4"/>
        <v>268</v>
      </c>
      <c r="B274" s="265" t="s">
        <v>790</v>
      </c>
      <c r="C274" s="266" t="s">
        <v>209</v>
      </c>
      <c r="D274" s="266" t="s">
        <v>112</v>
      </c>
      <c r="E274" s="265" t="s">
        <v>535</v>
      </c>
      <c r="F274" s="267">
        <v>6.2899999999999998E-2</v>
      </c>
      <c r="G274" s="268" t="s">
        <v>791</v>
      </c>
      <c r="H274" s="265" t="s">
        <v>537</v>
      </c>
      <c r="I274" s="266" t="s">
        <v>213</v>
      </c>
    </row>
    <row r="275" spans="1:9">
      <c r="A275" s="264">
        <f t="shared" si="4"/>
        <v>269</v>
      </c>
      <c r="B275" s="265" t="s">
        <v>792</v>
      </c>
      <c r="C275" s="266" t="s">
        <v>209</v>
      </c>
      <c r="D275" s="266" t="s">
        <v>112</v>
      </c>
      <c r="E275" s="265" t="s">
        <v>535</v>
      </c>
      <c r="F275" s="267">
        <v>2E-3</v>
      </c>
      <c r="G275" s="268" t="s">
        <v>793</v>
      </c>
      <c r="H275" s="265" t="s">
        <v>537</v>
      </c>
      <c r="I275" s="266" t="s">
        <v>213</v>
      </c>
    </row>
    <row r="276" spans="1:9">
      <c r="A276" s="264">
        <f t="shared" si="4"/>
        <v>270</v>
      </c>
      <c r="B276" s="265" t="s">
        <v>794</v>
      </c>
      <c r="C276" s="266" t="s">
        <v>209</v>
      </c>
      <c r="D276" s="266" t="s">
        <v>112</v>
      </c>
      <c r="E276" s="265" t="s">
        <v>535</v>
      </c>
      <c r="F276" s="267">
        <v>4.0000000000000002E-4</v>
      </c>
      <c r="G276" s="268" t="s">
        <v>348</v>
      </c>
      <c r="H276" s="265" t="s">
        <v>537</v>
      </c>
      <c r="I276" s="266" t="s">
        <v>213</v>
      </c>
    </row>
    <row r="277" spans="1:9">
      <c r="A277" s="264">
        <f t="shared" si="4"/>
        <v>271</v>
      </c>
      <c r="B277" s="265" t="s">
        <v>795</v>
      </c>
      <c r="C277" s="266" t="s">
        <v>513</v>
      </c>
      <c r="D277" s="266" t="s">
        <v>121</v>
      </c>
      <c r="E277" s="265" t="s">
        <v>514</v>
      </c>
      <c r="F277" s="267">
        <v>1.0333000000000001</v>
      </c>
      <c r="G277" s="268" t="s">
        <v>796</v>
      </c>
      <c r="H277" s="265" t="s">
        <v>413</v>
      </c>
      <c r="I277" s="266" t="s">
        <v>576</v>
      </c>
    </row>
    <row r="278" spans="1:9">
      <c r="A278" s="264">
        <f t="shared" si="4"/>
        <v>272</v>
      </c>
      <c r="B278" s="265" t="s">
        <v>797</v>
      </c>
      <c r="C278" s="266" t="s">
        <v>513</v>
      </c>
      <c r="D278" s="266" t="s">
        <v>121</v>
      </c>
      <c r="E278" s="265" t="s">
        <v>514</v>
      </c>
      <c r="F278" s="267">
        <v>0.03</v>
      </c>
      <c r="G278" s="268" t="s">
        <v>798</v>
      </c>
      <c r="H278" s="265" t="s">
        <v>413</v>
      </c>
      <c r="I278" s="266" t="s">
        <v>576</v>
      </c>
    </row>
    <row r="279" spans="1:9">
      <c r="A279" s="264">
        <f t="shared" si="4"/>
        <v>273</v>
      </c>
      <c r="B279" s="265" t="s">
        <v>799</v>
      </c>
      <c r="C279" s="266" t="s">
        <v>513</v>
      </c>
      <c r="D279" s="266" t="s">
        <v>121</v>
      </c>
      <c r="E279" s="265" t="s">
        <v>514</v>
      </c>
      <c r="F279" s="267">
        <v>8.6199999999999999E-2</v>
      </c>
      <c r="G279" s="268" t="s">
        <v>800</v>
      </c>
      <c r="H279" s="265" t="s">
        <v>413</v>
      </c>
      <c r="I279" s="266" t="s">
        <v>239</v>
      </c>
    </row>
    <row r="280" spans="1:9">
      <c r="A280" s="264">
        <f t="shared" si="4"/>
        <v>274</v>
      </c>
      <c r="B280" s="265" t="s">
        <v>801</v>
      </c>
      <c r="C280" s="266" t="s">
        <v>513</v>
      </c>
      <c r="D280" s="266" t="s">
        <v>121</v>
      </c>
      <c r="E280" s="265" t="s">
        <v>514</v>
      </c>
      <c r="F280" s="267">
        <v>1.9300000000000001E-2</v>
      </c>
      <c r="G280" s="268" t="s">
        <v>545</v>
      </c>
      <c r="H280" s="265" t="s">
        <v>413</v>
      </c>
      <c r="I280" s="266" t="s">
        <v>239</v>
      </c>
    </row>
    <row r="281" spans="1:9">
      <c r="A281" s="264">
        <f t="shared" si="4"/>
        <v>275</v>
      </c>
      <c r="B281" s="265" t="s">
        <v>647</v>
      </c>
      <c r="C281" s="266" t="s">
        <v>263</v>
      </c>
      <c r="D281" s="266" t="s">
        <v>112</v>
      </c>
      <c r="E281" s="265" t="s">
        <v>802</v>
      </c>
      <c r="F281" s="267">
        <v>2.29E-2</v>
      </c>
      <c r="G281" s="268" t="s">
        <v>803</v>
      </c>
      <c r="H281" s="265" t="s">
        <v>413</v>
      </c>
      <c r="I281" s="266" t="s">
        <v>261</v>
      </c>
    </row>
    <row r="282" spans="1:9">
      <c r="A282" s="264">
        <f t="shared" si="4"/>
        <v>276</v>
      </c>
      <c r="B282" s="265" t="s">
        <v>804</v>
      </c>
      <c r="C282" s="266" t="s">
        <v>263</v>
      </c>
      <c r="D282" s="266" t="s">
        <v>112</v>
      </c>
      <c r="E282" s="265" t="s">
        <v>802</v>
      </c>
      <c r="F282" s="267">
        <v>3.7499999999999999E-2</v>
      </c>
      <c r="G282" s="268" t="s">
        <v>805</v>
      </c>
      <c r="H282" s="265" t="s">
        <v>413</v>
      </c>
      <c r="I282" s="266" t="s">
        <v>261</v>
      </c>
    </row>
    <row r="283" spans="1:9">
      <c r="A283" s="264">
        <f t="shared" si="4"/>
        <v>277</v>
      </c>
      <c r="B283" s="265" t="s">
        <v>763</v>
      </c>
      <c r="C283" s="266" t="s">
        <v>263</v>
      </c>
      <c r="D283" s="266" t="s">
        <v>112</v>
      </c>
      <c r="E283" s="265" t="s">
        <v>802</v>
      </c>
      <c r="F283" s="267">
        <v>1.1999999999999999E-3</v>
      </c>
      <c r="G283" s="268" t="s">
        <v>652</v>
      </c>
      <c r="H283" s="265" t="s">
        <v>413</v>
      </c>
      <c r="I283" s="266" t="s">
        <v>261</v>
      </c>
    </row>
    <row r="284" spans="1:9">
      <c r="A284" s="264">
        <f t="shared" si="4"/>
        <v>278</v>
      </c>
      <c r="B284" s="265" t="s">
        <v>806</v>
      </c>
      <c r="C284" s="266" t="s">
        <v>263</v>
      </c>
      <c r="D284" s="266" t="s">
        <v>112</v>
      </c>
      <c r="E284" s="265" t="s">
        <v>802</v>
      </c>
      <c r="F284" s="267">
        <v>2.6200000000000001E-2</v>
      </c>
      <c r="G284" s="268" t="s">
        <v>807</v>
      </c>
      <c r="H284" s="265" t="s">
        <v>413</v>
      </c>
      <c r="I284" s="266" t="s">
        <v>261</v>
      </c>
    </row>
    <row r="285" spans="1:9">
      <c r="A285" s="264">
        <f t="shared" si="4"/>
        <v>279</v>
      </c>
      <c r="B285" s="265" t="s">
        <v>808</v>
      </c>
      <c r="C285" s="266" t="s">
        <v>263</v>
      </c>
      <c r="D285" s="266" t="s">
        <v>112</v>
      </c>
      <c r="E285" s="265" t="s">
        <v>802</v>
      </c>
      <c r="F285" s="267">
        <v>1.6E-2</v>
      </c>
      <c r="G285" s="268" t="s">
        <v>809</v>
      </c>
      <c r="H285" s="265" t="s">
        <v>413</v>
      </c>
      <c r="I285" s="266" t="s">
        <v>261</v>
      </c>
    </row>
    <row r="286" spans="1:9">
      <c r="A286" s="264">
        <f t="shared" si="4"/>
        <v>280</v>
      </c>
      <c r="B286" s="265" t="s">
        <v>426</v>
      </c>
      <c r="C286" s="266" t="s">
        <v>263</v>
      </c>
      <c r="D286" s="266" t="s">
        <v>112</v>
      </c>
      <c r="E286" s="265" t="s">
        <v>802</v>
      </c>
      <c r="F286" s="267">
        <v>0.01</v>
      </c>
      <c r="G286" s="268" t="s">
        <v>718</v>
      </c>
      <c r="H286" s="265" t="s">
        <v>413</v>
      </c>
      <c r="I286" s="266" t="s">
        <v>261</v>
      </c>
    </row>
    <row r="287" spans="1:9">
      <c r="A287" s="264">
        <f t="shared" si="4"/>
        <v>281</v>
      </c>
      <c r="B287" s="265" t="s">
        <v>810</v>
      </c>
      <c r="C287" s="266" t="s">
        <v>263</v>
      </c>
      <c r="D287" s="266" t="s">
        <v>112</v>
      </c>
      <c r="E287" s="265" t="s">
        <v>802</v>
      </c>
      <c r="F287" s="267">
        <v>2.81E-2</v>
      </c>
      <c r="G287" s="268" t="s">
        <v>811</v>
      </c>
      <c r="H287" s="265" t="s">
        <v>413</v>
      </c>
      <c r="I287" s="266" t="s">
        <v>261</v>
      </c>
    </row>
    <row r="288" spans="1:9">
      <c r="A288" s="264">
        <f t="shared" si="4"/>
        <v>282</v>
      </c>
      <c r="B288" s="265" t="s">
        <v>812</v>
      </c>
      <c r="C288" s="266" t="s">
        <v>263</v>
      </c>
      <c r="D288" s="266" t="s">
        <v>112</v>
      </c>
      <c r="E288" s="265" t="s">
        <v>802</v>
      </c>
      <c r="F288" s="267">
        <v>1.2999999999999999E-3</v>
      </c>
      <c r="G288" s="268" t="s">
        <v>359</v>
      </c>
      <c r="H288" s="265" t="s">
        <v>413</v>
      </c>
      <c r="I288" s="266" t="s">
        <v>261</v>
      </c>
    </row>
    <row r="289" spans="1:9">
      <c r="A289" s="264">
        <f t="shared" si="4"/>
        <v>283</v>
      </c>
      <c r="B289" s="265" t="s">
        <v>354</v>
      </c>
      <c r="C289" s="266" t="s">
        <v>263</v>
      </c>
      <c r="D289" s="266" t="s">
        <v>112</v>
      </c>
      <c r="E289" s="265" t="s">
        <v>802</v>
      </c>
      <c r="F289" s="267">
        <v>4.3200000000000002E-2</v>
      </c>
      <c r="G289" s="268" t="s">
        <v>589</v>
      </c>
      <c r="H289" s="265" t="s">
        <v>413</v>
      </c>
      <c r="I289" s="266" t="s">
        <v>261</v>
      </c>
    </row>
    <row r="290" spans="1:9">
      <c r="A290" s="264">
        <f t="shared" si="4"/>
        <v>284</v>
      </c>
      <c r="B290" s="265" t="s">
        <v>474</v>
      </c>
      <c r="C290" s="266" t="s">
        <v>263</v>
      </c>
      <c r="D290" s="266" t="s">
        <v>112</v>
      </c>
      <c r="E290" s="265" t="s">
        <v>802</v>
      </c>
      <c r="F290" s="267">
        <v>8.6999999999999994E-3</v>
      </c>
      <c r="G290" s="268" t="s">
        <v>616</v>
      </c>
      <c r="H290" s="265" t="s">
        <v>413</v>
      </c>
      <c r="I290" s="266" t="s">
        <v>261</v>
      </c>
    </row>
    <row r="291" spans="1:9">
      <c r="A291" s="264">
        <f t="shared" si="4"/>
        <v>285</v>
      </c>
      <c r="B291" s="265" t="s">
        <v>813</v>
      </c>
      <c r="C291" s="266" t="s">
        <v>263</v>
      </c>
      <c r="D291" s="266" t="s">
        <v>112</v>
      </c>
      <c r="E291" s="265" t="s">
        <v>802</v>
      </c>
      <c r="F291" s="267">
        <v>9.2999999999999992E-3</v>
      </c>
      <c r="G291" s="268" t="s">
        <v>211</v>
      </c>
      <c r="H291" s="265" t="s">
        <v>413</v>
      </c>
      <c r="I291" s="266" t="s">
        <v>261</v>
      </c>
    </row>
    <row r="292" spans="1:9">
      <c r="A292" s="264">
        <f t="shared" si="4"/>
        <v>286</v>
      </c>
      <c r="B292" s="265" t="s">
        <v>814</v>
      </c>
      <c r="C292" s="266" t="s">
        <v>263</v>
      </c>
      <c r="D292" s="266" t="s">
        <v>112</v>
      </c>
      <c r="E292" s="265" t="s">
        <v>802</v>
      </c>
      <c r="F292" s="267">
        <v>1.6000000000000001E-3</v>
      </c>
      <c r="G292" s="268" t="s">
        <v>363</v>
      </c>
      <c r="H292" s="265" t="s">
        <v>413</v>
      </c>
      <c r="I292" s="266" t="s">
        <v>261</v>
      </c>
    </row>
    <row r="293" spans="1:9">
      <c r="A293" s="264">
        <f t="shared" si="4"/>
        <v>287</v>
      </c>
      <c r="B293" s="265" t="s">
        <v>815</v>
      </c>
      <c r="C293" s="266" t="s">
        <v>263</v>
      </c>
      <c r="D293" s="266" t="s">
        <v>112</v>
      </c>
      <c r="E293" s="265" t="s">
        <v>802</v>
      </c>
      <c r="F293" s="267">
        <v>2.21</v>
      </c>
      <c r="G293" s="268" t="s">
        <v>816</v>
      </c>
      <c r="H293" s="265" t="s">
        <v>413</v>
      </c>
      <c r="I293" s="266" t="s">
        <v>261</v>
      </c>
    </row>
    <row r="294" spans="1:9">
      <c r="A294" s="264">
        <f t="shared" si="4"/>
        <v>288</v>
      </c>
      <c r="B294" s="265" t="s">
        <v>817</v>
      </c>
      <c r="C294" s="266" t="s">
        <v>263</v>
      </c>
      <c r="D294" s="266" t="s">
        <v>112</v>
      </c>
      <c r="E294" s="265" t="s">
        <v>802</v>
      </c>
      <c r="F294" s="267">
        <v>1.6E-2</v>
      </c>
      <c r="G294" s="268" t="s">
        <v>809</v>
      </c>
      <c r="H294" s="265" t="s">
        <v>413</v>
      </c>
      <c r="I294" s="266" t="s">
        <v>261</v>
      </c>
    </row>
    <row r="295" spans="1:9">
      <c r="A295" s="264">
        <f t="shared" si="4"/>
        <v>289</v>
      </c>
      <c r="B295" s="265" t="s">
        <v>818</v>
      </c>
      <c r="C295" s="266" t="s">
        <v>587</v>
      </c>
      <c r="D295" s="266" t="s">
        <v>112</v>
      </c>
      <c r="E295" s="265" t="s">
        <v>588</v>
      </c>
      <c r="F295" s="267">
        <v>6.0499999999999998E-2</v>
      </c>
      <c r="G295" s="268" t="s">
        <v>819</v>
      </c>
      <c r="H295" s="265" t="s">
        <v>413</v>
      </c>
      <c r="I295" s="266" t="s">
        <v>261</v>
      </c>
    </row>
    <row r="296" spans="1:9">
      <c r="A296" s="264">
        <f t="shared" si="4"/>
        <v>290</v>
      </c>
      <c r="B296" s="265" t="s">
        <v>634</v>
      </c>
      <c r="C296" s="266" t="s">
        <v>587</v>
      </c>
      <c r="D296" s="266" t="s">
        <v>112</v>
      </c>
      <c r="E296" s="265" t="s">
        <v>588</v>
      </c>
      <c r="F296" s="267">
        <v>1.1000000000000001E-3</v>
      </c>
      <c r="G296" s="268" t="s">
        <v>268</v>
      </c>
      <c r="H296" s="265" t="s">
        <v>413</v>
      </c>
      <c r="I296" s="266" t="s">
        <v>261</v>
      </c>
    </row>
    <row r="297" spans="1:9">
      <c r="A297" s="264">
        <f t="shared" si="4"/>
        <v>291</v>
      </c>
      <c r="B297" s="265" t="s">
        <v>820</v>
      </c>
      <c r="C297" s="266" t="s">
        <v>587</v>
      </c>
      <c r="D297" s="266" t="s">
        <v>112</v>
      </c>
      <c r="E297" s="265" t="s">
        <v>588</v>
      </c>
      <c r="F297" s="267">
        <v>3.2599999999999997E-2</v>
      </c>
      <c r="G297" s="268" t="s">
        <v>821</v>
      </c>
      <c r="H297" s="265" t="s">
        <v>413</v>
      </c>
      <c r="I297" s="266" t="s">
        <v>261</v>
      </c>
    </row>
    <row r="298" spans="1:9">
      <c r="A298" s="264">
        <f t="shared" si="4"/>
        <v>292</v>
      </c>
      <c r="B298" s="265" t="s">
        <v>822</v>
      </c>
      <c r="C298" s="266" t="s">
        <v>513</v>
      </c>
      <c r="D298" s="266" t="s">
        <v>227</v>
      </c>
      <c r="E298" s="265" t="s">
        <v>514</v>
      </c>
      <c r="F298" s="267">
        <v>6.1000000000000004E-3</v>
      </c>
      <c r="G298" s="268" t="s">
        <v>823</v>
      </c>
      <c r="H298" s="265" t="s">
        <v>413</v>
      </c>
      <c r="I298" s="266" t="s">
        <v>414</v>
      </c>
    </row>
    <row r="299" spans="1:9">
      <c r="A299" s="264">
        <f t="shared" si="4"/>
        <v>293</v>
      </c>
      <c r="B299" s="265" t="s">
        <v>824</v>
      </c>
      <c r="C299" s="266" t="s">
        <v>513</v>
      </c>
      <c r="D299" s="266" t="s">
        <v>121</v>
      </c>
      <c r="E299" s="265" t="s">
        <v>514</v>
      </c>
      <c r="F299" s="267">
        <v>3.1199999999999999E-2</v>
      </c>
      <c r="G299" s="268" t="s">
        <v>825</v>
      </c>
      <c r="H299" s="265" t="s">
        <v>413</v>
      </c>
      <c r="I299" s="266" t="s">
        <v>414</v>
      </c>
    </row>
    <row r="300" spans="1:9">
      <c r="A300" s="264">
        <f t="shared" si="4"/>
        <v>294</v>
      </c>
      <c r="B300" s="265" t="s">
        <v>826</v>
      </c>
      <c r="C300" s="266" t="s">
        <v>513</v>
      </c>
      <c r="D300" s="266" t="s">
        <v>121</v>
      </c>
      <c r="E300" s="265" t="s">
        <v>514</v>
      </c>
      <c r="F300" s="267">
        <v>0.82</v>
      </c>
      <c r="G300" s="268" t="s">
        <v>827</v>
      </c>
      <c r="H300" s="265" t="s">
        <v>413</v>
      </c>
      <c r="I300" s="266" t="s">
        <v>414</v>
      </c>
    </row>
    <row r="301" spans="1:9">
      <c r="A301" s="264">
        <f t="shared" si="4"/>
        <v>295</v>
      </c>
      <c r="B301" s="265" t="s">
        <v>828</v>
      </c>
      <c r="C301" s="266" t="s">
        <v>513</v>
      </c>
      <c r="D301" s="266" t="s">
        <v>121</v>
      </c>
      <c r="E301" s="265" t="s">
        <v>514</v>
      </c>
      <c r="F301" s="267">
        <v>0.184</v>
      </c>
      <c r="G301" s="268" t="s">
        <v>829</v>
      </c>
      <c r="H301" s="265" t="s">
        <v>413</v>
      </c>
      <c r="I301" s="266" t="s">
        <v>414</v>
      </c>
    </row>
    <row r="302" spans="1:9">
      <c r="A302" s="264">
        <f t="shared" si="4"/>
        <v>296</v>
      </c>
      <c r="B302" s="265" t="s">
        <v>830</v>
      </c>
      <c r="C302" s="266" t="s">
        <v>513</v>
      </c>
      <c r="D302" s="266" t="s">
        <v>227</v>
      </c>
      <c r="E302" s="265" t="s">
        <v>514</v>
      </c>
      <c r="F302" s="267">
        <v>0.2114</v>
      </c>
      <c r="G302" s="268" t="s">
        <v>831</v>
      </c>
      <c r="H302" s="265" t="s">
        <v>413</v>
      </c>
      <c r="I302" s="266" t="s">
        <v>414</v>
      </c>
    </row>
    <row r="303" spans="1:9">
      <c r="A303" s="264">
        <f t="shared" si="4"/>
        <v>297</v>
      </c>
      <c r="B303" s="265" t="s">
        <v>832</v>
      </c>
      <c r="C303" s="266" t="s">
        <v>513</v>
      </c>
      <c r="D303" s="266" t="s">
        <v>227</v>
      </c>
      <c r="E303" s="265" t="s">
        <v>514</v>
      </c>
      <c r="F303" s="267">
        <v>0.1004</v>
      </c>
      <c r="G303" s="268" t="s">
        <v>833</v>
      </c>
      <c r="H303" s="265" t="s">
        <v>413</v>
      </c>
      <c r="I303" s="266" t="s">
        <v>414</v>
      </c>
    </row>
    <row r="304" spans="1:9">
      <c r="A304" s="264">
        <f t="shared" si="4"/>
        <v>298</v>
      </c>
      <c r="B304" s="265" t="s">
        <v>834</v>
      </c>
      <c r="C304" s="266" t="s">
        <v>513</v>
      </c>
      <c r="D304" s="266" t="s">
        <v>227</v>
      </c>
      <c r="E304" s="265" t="s">
        <v>514</v>
      </c>
      <c r="F304" s="267">
        <v>1.2999999999999999E-2</v>
      </c>
      <c r="G304" s="268" t="s">
        <v>308</v>
      </c>
      <c r="H304" s="265" t="s">
        <v>413</v>
      </c>
      <c r="I304" s="266" t="s">
        <v>414</v>
      </c>
    </row>
    <row r="305" spans="1:9">
      <c r="A305" s="264">
        <f t="shared" si="4"/>
        <v>299</v>
      </c>
      <c r="B305" s="265" t="s">
        <v>835</v>
      </c>
      <c r="C305" s="266" t="s">
        <v>836</v>
      </c>
      <c r="D305" s="266" t="s">
        <v>112</v>
      </c>
      <c r="E305" s="265" t="s">
        <v>837</v>
      </c>
      <c r="F305" s="267">
        <v>2.0062000000000002</v>
      </c>
      <c r="G305" s="268" t="s">
        <v>838</v>
      </c>
      <c r="H305" s="265" t="s">
        <v>413</v>
      </c>
      <c r="I305" s="266" t="s">
        <v>414</v>
      </c>
    </row>
    <row r="306" spans="1:9">
      <c r="A306" s="264">
        <f t="shared" si="4"/>
        <v>300</v>
      </c>
      <c r="B306" s="265" t="s">
        <v>455</v>
      </c>
      <c r="C306" s="266" t="s">
        <v>836</v>
      </c>
      <c r="D306" s="266" t="s">
        <v>112</v>
      </c>
      <c r="E306" s="265" t="s">
        <v>837</v>
      </c>
      <c r="F306" s="267">
        <v>9.4999999999999998E-3</v>
      </c>
      <c r="G306" s="268" t="s">
        <v>684</v>
      </c>
      <c r="H306" s="265" t="s">
        <v>413</v>
      </c>
      <c r="I306" s="266" t="s">
        <v>414</v>
      </c>
    </row>
    <row r="307" spans="1:9">
      <c r="A307" s="264">
        <f t="shared" si="4"/>
        <v>301</v>
      </c>
      <c r="B307" s="265" t="s">
        <v>358</v>
      </c>
      <c r="C307" s="266" t="s">
        <v>836</v>
      </c>
      <c r="D307" s="266" t="s">
        <v>112</v>
      </c>
      <c r="E307" s="265" t="s">
        <v>837</v>
      </c>
      <c r="F307" s="267">
        <v>0.13880000000000001</v>
      </c>
      <c r="G307" s="268" t="s">
        <v>839</v>
      </c>
      <c r="H307" s="265" t="s">
        <v>413</v>
      </c>
      <c r="I307" s="266" t="s">
        <v>414</v>
      </c>
    </row>
    <row r="308" spans="1:9">
      <c r="A308" s="264">
        <f t="shared" si="4"/>
        <v>302</v>
      </c>
      <c r="B308" s="265" t="s">
        <v>840</v>
      </c>
      <c r="C308" s="266" t="s">
        <v>275</v>
      </c>
      <c r="D308" s="266" t="s">
        <v>112</v>
      </c>
      <c r="E308" s="265" t="s">
        <v>841</v>
      </c>
      <c r="F308" s="267">
        <v>0.121</v>
      </c>
      <c r="G308" s="268" t="s">
        <v>842</v>
      </c>
      <c r="H308" s="265" t="s">
        <v>843</v>
      </c>
      <c r="I308" s="266" t="s">
        <v>261</v>
      </c>
    </row>
    <row r="309" spans="1:9">
      <c r="A309" s="264">
        <f t="shared" si="4"/>
        <v>303</v>
      </c>
      <c r="B309" s="265" t="s">
        <v>844</v>
      </c>
      <c r="C309" s="266" t="s">
        <v>541</v>
      </c>
      <c r="D309" s="266" t="s">
        <v>121</v>
      </c>
      <c r="E309" s="265" t="s">
        <v>542</v>
      </c>
      <c r="F309" s="267">
        <v>1.77E-2</v>
      </c>
      <c r="G309" s="268" t="s">
        <v>306</v>
      </c>
      <c r="H309" s="265" t="s">
        <v>238</v>
      </c>
      <c r="I309" s="266" t="s">
        <v>445</v>
      </c>
    </row>
    <row r="310" spans="1:9">
      <c r="A310" s="264">
        <f t="shared" si="4"/>
        <v>304</v>
      </c>
      <c r="B310" s="265" t="s">
        <v>845</v>
      </c>
      <c r="C310" s="266" t="s">
        <v>541</v>
      </c>
      <c r="D310" s="266" t="s">
        <v>121</v>
      </c>
      <c r="E310" s="265" t="s">
        <v>542</v>
      </c>
      <c r="F310" s="267">
        <v>2.4299999999999999E-2</v>
      </c>
      <c r="G310" s="268" t="s">
        <v>846</v>
      </c>
      <c r="H310" s="265" t="s">
        <v>238</v>
      </c>
      <c r="I310" s="266" t="s">
        <v>445</v>
      </c>
    </row>
    <row r="311" spans="1:9">
      <c r="A311" s="264">
        <f t="shared" si="4"/>
        <v>305</v>
      </c>
      <c r="B311" s="265" t="s">
        <v>847</v>
      </c>
      <c r="C311" s="266" t="s">
        <v>541</v>
      </c>
      <c r="D311" s="266" t="s">
        <v>121</v>
      </c>
      <c r="E311" s="265" t="s">
        <v>542</v>
      </c>
      <c r="F311" s="267">
        <v>1.7399999999999999E-2</v>
      </c>
      <c r="G311" s="268" t="s">
        <v>848</v>
      </c>
      <c r="H311" s="265" t="s">
        <v>238</v>
      </c>
      <c r="I311" s="266" t="s">
        <v>445</v>
      </c>
    </row>
    <row r="312" spans="1:9">
      <c r="A312" s="264">
        <f t="shared" si="4"/>
        <v>306</v>
      </c>
      <c r="B312" s="265" t="s">
        <v>364</v>
      </c>
      <c r="C312" s="266" t="s">
        <v>541</v>
      </c>
      <c r="D312" s="266" t="s">
        <v>121</v>
      </c>
      <c r="E312" s="265" t="s">
        <v>542</v>
      </c>
      <c r="F312" s="267">
        <v>8.0999999999999996E-3</v>
      </c>
      <c r="G312" s="268" t="s">
        <v>849</v>
      </c>
      <c r="H312" s="265" t="s">
        <v>238</v>
      </c>
      <c r="I312" s="266" t="s">
        <v>445</v>
      </c>
    </row>
    <row r="313" spans="1:9">
      <c r="A313" s="264">
        <f t="shared" si="4"/>
        <v>307</v>
      </c>
      <c r="B313" s="265" t="s">
        <v>850</v>
      </c>
      <c r="C313" s="266" t="s">
        <v>541</v>
      </c>
      <c r="D313" s="266" t="s">
        <v>121</v>
      </c>
      <c r="E313" s="265" t="s">
        <v>542</v>
      </c>
      <c r="F313" s="267">
        <v>9.7999999999999997E-3</v>
      </c>
      <c r="G313" s="268" t="s">
        <v>265</v>
      </c>
      <c r="H313" s="265" t="s">
        <v>238</v>
      </c>
      <c r="I313" s="266" t="s">
        <v>445</v>
      </c>
    </row>
    <row r="314" spans="1:9">
      <c r="A314" s="264">
        <f t="shared" si="4"/>
        <v>308</v>
      </c>
      <c r="B314" s="265" t="s">
        <v>851</v>
      </c>
      <c r="C314" s="266" t="s">
        <v>541</v>
      </c>
      <c r="D314" s="266" t="s">
        <v>121</v>
      </c>
      <c r="E314" s="265" t="s">
        <v>542</v>
      </c>
      <c r="F314" s="267">
        <v>2.5700000000000001E-2</v>
      </c>
      <c r="G314" s="268" t="s">
        <v>852</v>
      </c>
      <c r="H314" s="265" t="s">
        <v>238</v>
      </c>
      <c r="I314" s="266" t="s">
        <v>445</v>
      </c>
    </row>
    <row r="315" spans="1:9">
      <c r="A315" s="264">
        <f t="shared" si="4"/>
        <v>309</v>
      </c>
      <c r="B315" s="265" t="s">
        <v>853</v>
      </c>
      <c r="C315" s="266" t="s">
        <v>541</v>
      </c>
      <c r="D315" s="266" t="s">
        <v>121</v>
      </c>
      <c r="E315" s="265" t="s">
        <v>542</v>
      </c>
      <c r="F315" s="267">
        <v>0.90090000000000003</v>
      </c>
      <c r="G315" s="268" t="s">
        <v>854</v>
      </c>
      <c r="H315" s="265" t="s">
        <v>238</v>
      </c>
      <c r="I315" s="266" t="s">
        <v>445</v>
      </c>
    </row>
    <row r="316" spans="1:9">
      <c r="A316" s="264">
        <f t="shared" si="4"/>
        <v>310</v>
      </c>
      <c r="B316" s="265" t="s">
        <v>855</v>
      </c>
      <c r="C316" s="266" t="s">
        <v>541</v>
      </c>
      <c r="D316" s="266" t="s">
        <v>121</v>
      </c>
      <c r="E316" s="265" t="s">
        <v>542</v>
      </c>
      <c r="F316" s="267">
        <v>6.4999999999999997E-3</v>
      </c>
      <c r="G316" s="268" t="s">
        <v>856</v>
      </c>
      <c r="H316" s="265" t="s">
        <v>238</v>
      </c>
      <c r="I316" s="266" t="s">
        <v>445</v>
      </c>
    </row>
    <row r="317" spans="1:9">
      <c r="A317" s="264">
        <f t="shared" si="4"/>
        <v>311</v>
      </c>
      <c r="B317" s="265" t="s">
        <v>857</v>
      </c>
      <c r="C317" s="266" t="s">
        <v>541</v>
      </c>
      <c r="D317" s="266" t="s">
        <v>121</v>
      </c>
      <c r="E317" s="265" t="s">
        <v>542</v>
      </c>
      <c r="F317" s="267">
        <v>3.6700000000000003E-2</v>
      </c>
      <c r="G317" s="268" t="s">
        <v>858</v>
      </c>
      <c r="H317" s="265" t="s">
        <v>238</v>
      </c>
      <c r="I317" s="266" t="s">
        <v>445</v>
      </c>
    </row>
    <row r="318" spans="1:9">
      <c r="A318" s="264">
        <f t="shared" si="4"/>
        <v>312</v>
      </c>
      <c r="B318" s="265" t="s">
        <v>859</v>
      </c>
      <c r="C318" s="266" t="s">
        <v>541</v>
      </c>
      <c r="D318" s="266" t="s">
        <v>121</v>
      </c>
      <c r="E318" s="265" t="s">
        <v>542</v>
      </c>
      <c r="F318" s="267">
        <v>2.3300000000000001E-2</v>
      </c>
      <c r="G318" s="268" t="s">
        <v>276</v>
      </c>
      <c r="H318" s="265" t="s">
        <v>238</v>
      </c>
      <c r="I318" s="266" t="s">
        <v>445</v>
      </c>
    </row>
    <row r="319" spans="1:9">
      <c r="A319" s="264">
        <f t="shared" si="4"/>
        <v>313</v>
      </c>
      <c r="B319" s="265" t="s">
        <v>860</v>
      </c>
      <c r="C319" s="266" t="s">
        <v>541</v>
      </c>
      <c r="D319" s="266" t="s">
        <v>121</v>
      </c>
      <c r="E319" s="265" t="s">
        <v>542</v>
      </c>
      <c r="F319" s="267">
        <v>6.0699999999999997E-2</v>
      </c>
      <c r="G319" s="268" t="s">
        <v>861</v>
      </c>
      <c r="H319" s="265" t="s">
        <v>238</v>
      </c>
      <c r="I319" s="266" t="s">
        <v>445</v>
      </c>
    </row>
    <row r="320" spans="1:9">
      <c r="A320" s="264">
        <f t="shared" si="4"/>
        <v>314</v>
      </c>
      <c r="B320" s="265" t="s">
        <v>862</v>
      </c>
      <c r="C320" s="266" t="s">
        <v>541</v>
      </c>
      <c r="D320" s="266" t="s">
        <v>121</v>
      </c>
      <c r="E320" s="265" t="s">
        <v>542</v>
      </c>
      <c r="F320" s="267">
        <v>1.6199999999999999E-2</v>
      </c>
      <c r="G320" s="268" t="s">
        <v>863</v>
      </c>
      <c r="H320" s="265" t="s">
        <v>238</v>
      </c>
      <c r="I320" s="266" t="s">
        <v>445</v>
      </c>
    </row>
    <row r="321" spans="1:9">
      <c r="A321" s="264">
        <f t="shared" si="4"/>
        <v>315</v>
      </c>
      <c r="B321" s="265" t="s">
        <v>864</v>
      </c>
      <c r="C321" s="266" t="s">
        <v>541</v>
      </c>
      <c r="D321" s="266" t="s">
        <v>121</v>
      </c>
      <c r="E321" s="265" t="s">
        <v>542</v>
      </c>
      <c r="F321" s="267">
        <v>7.3499999999999996E-2</v>
      </c>
      <c r="G321" s="268" t="s">
        <v>865</v>
      </c>
      <c r="H321" s="265" t="s">
        <v>238</v>
      </c>
      <c r="I321" s="266" t="s">
        <v>445</v>
      </c>
    </row>
    <row r="322" spans="1:9">
      <c r="A322" s="264">
        <f t="shared" si="4"/>
        <v>316</v>
      </c>
      <c r="B322" s="265" t="s">
        <v>866</v>
      </c>
      <c r="C322" s="266" t="s">
        <v>541</v>
      </c>
      <c r="D322" s="266" t="s">
        <v>121</v>
      </c>
      <c r="E322" s="265" t="s">
        <v>542</v>
      </c>
      <c r="F322" s="267">
        <v>5.4199999999999998E-2</v>
      </c>
      <c r="G322" s="268" t="s">
        <v>867</v>
      </c>
      <c r="H322" s="265" t="s">
        <v>238</v>
      </c>
      <c r="I322" s="266" t="s">
        <v>445</v>
      </c>
    </row>
    <row r="323" spans="1:9">
      <c r="A323" s="264">
        <f t="shared" si="4"/>
        <v>317</v>
      </c>
      <c r="B323" s="265" t="s">
        <v>360</v>
      </c>
      <c r="C323" s="266" t="s">
        <v>541</v>
      </c>
      <c r="D323" s="266" t="s">
        <v>121</v>
      </c>
      <c r="E323" s="265" t="s">
        <v>542</v>
      </c>
      <c r="F323" s="267">
        <v>0.8609</v>
      </c>
      <c r="G323" s="268" t="s">
        <v>868</v>
      </c>
      <c r="H323" s="265" t="s">
        <v>238</v>
      </c>
      <c r="I323" s="266" t="s">
        <v>445</v>
      </c>
    </row>
    <row r="324" spans="1:9">
      <c r="A324" s="264">
        <f t="shared" si="4"/>
        <v>318</v>
      </c>
      <c r="B324" s="265" t="s">
        <v>869</v>
      </c>
      <c r="C324" s="266" t="s">
        <v>541</v>
      </c>
      <c r="D324" s="266" t="s">
        <v>121</v>
      </c>
      <c r="E324" s="265" t="s">
        <v>542</v>
      </c>
      <c r="F324" s="267">
        <v>1.43E-2</v>
      </c>
      <c r="G324" s="268" t="s">
        <v>672</v>
      </c>
      <c r="H324" s="265" t="s">
        <v>238</v>
      </c>
      <c r="I324" s="266" t="s">
        <v>445</v>
      </c>
    </row>
    <row r="325" spans="1:9">
      <c r="A325" s="264">
        <f t="shared" si="4"/>
        <v>319</v>
      </c>
      <c r="B325" s="265" t="s">
        <v>870</v>
      </c>
      <c r="C325" s="266" t="s">
        <v>541</v>
      </c>
      <c r="D325" s="266" t="s">
        <v>121</v>
      </c>
      <c r="E325" s="265" t="s">
        <v>542</v>
      </c>
      <c r="F325" s="267">
        <v>2.6100000000000002E-2</v>
      </c>
      <c r="G325" s="268" t="s">
        <v>871</v>
      </c>
      <c r="H325" s="265" t="s">
        <v>238</v>
      </c>
      <c r="I325" s="266" t="s">
        <v>445</v>
      </c>
    </row>
    <row r="326" spans="1:9">
      <c r="A326" s="264">
        <f t="shared" si="4"/>
        <v>320</v>
      </c>
      <c r="B326" s="265" t="s">
        <v>872</v>
      </c>
      <c r="C326" s="266" t="s">
        <v>270</v>
      </c>
      <c r="D326" s="266" t="s">
        <v>112</v>
      </c>
      <c r="E326" s="265" t="s">
        <v>271</v>
      </c>
      <c r="F326" s="267">
        <v>8.3000000000000001E-3</v>
      </c>
      <c r="G326" s="268" t="s">
        <v>873</v>
      </c>
      <c r="H326" s="265" t="s">
        <v>238</v>
      </c>
      <c r="I326" s="266" t="s">
        <v>445</v>
      </c>
    </row>
    <row r="327" spans="1:9">
      <c r="A327" s="264">
        <f t="shared" si="4"/>
        <v>321</v>
      </c>
      <c r="B327" s="265" t="s">
        <v>850</v>
      </c>
      <c r="C327" s="266" t="s">
        <v>270</v>
      </c>
      <c r="D327" s="266" t="s">
        <v>112</v>
      </c>
      <c r="E327" s="265" t="s">
        <v>271</v>
      </c>
      <c r="F327" s="267">
        <v>0.18060000000000001</v>
      </c>
      <c r="G327" s="268" t="s">
        <v>874</v>
      </c>
      <c r="H327" s="265" t="s">
        <v>238</v>
      </c>
      <c r="I327" s="266" t="s">
        <v>445</v>
      </c>
    </row>
    <row r="328" spans="1:9">
      <c r="A328" s="264">
        <f t="shared" si="4"/>
        <v>322</v>
      </c>
      <c r="B328" s="265" t="s">
        <v>875</v>
      </c>
      <c r="C328" s="266" t="s">
        <v>270</v>
      </c>
      <c r="D328" s="266" t="s">
        <v>112</v>
      </c>
      <c r="E328" s="265" t="s">
        <v>271</v>
      </c>
      <c r="F328" s="267">
        <v>0.15559999999999999</v>
      </c>
      <c r="G328" s="268" t="s">
        <v>876</v>
      </c>
      <c r="H328" s="265" t="s">
        <v>238</v>
      </c>
      <c r="I328" s="266" t="s">
        <v>445</v>
      </c>
    </row>
    <row r="329" spans="1:9">
      <c r="A329" s="264">
        <f t="shared" ref="A329:A392" si="5">A328+1</f>
        <v>323</v>
      </c>
      <c r="B329" s="265" t="s">
        <v>877</v>
      </c>
      <c r="C329" s="266" t="s">
        <v>270</v>
      </c>
      <c r="D329" s="266" t="s">
        <v>112</v>
      </c>
      <c r="E329" s="265" t="s">
        <v>271</v>
      </c>
      <c r="F329" s="267">
        <v>1.9900000000000001E-2</v>
      </c>
      <c r="G329" s="268" t="s">
        <v>878</v>
      </c>
      <c r="H329" s="265" t="s">
        <v>238</v>
      </c>
      <c r="I329" s="266" t="s">
        <v>445</v>
      </c>
    </row>
    <row r="330" spans="1:9">
      <c r="A330" s="264">
        <f t="shared" si="5"/>
        <v>324</v>
      </c>
      <c r="B330" s="265" t="s">
        <v>879</v>
      </c>
      <c r="C330" s="266" t="s">
        <v>270</v>
      </c>
      <c r="D330" s="266" t="s">
        <v>112</v>
      </c>
      <c r="E330" s="265" t="s">
        <v>271</v>
      </c>
      <c r="F330" s="267">
        <v>2.4899999999999999E-2</v>
      </c>
      <c r="G330" s="268" t="s">
        <v>880</v>
      </c>
      <c r="H330" s="265" t="s">
        <v>238</v>
      </c>
      <c r="I330" s="266" t="s">
        <v>445</v>
      </c>
    </row>
    <row r="331" spans="1:9">
      <c r="A331" s="264">
        <f t="shared" si="5"/>
        <v>325</v>
      </c>
      <c r="B331" s="265" t="s">
        <v>362</v>
      </c>
      <c r="C331" s="266" t="s">
        <v>270</v>
      </c>
      <c r="D331" s="266" t="s">
        <v>112</v>
      </c>
      <c r="E331" s="265" t="s">
        <v>271</v>
      </c>
      <c r="F331" s="267">
        <v>0.33679999999999999</v>
      </c>
      <c r="G331" s="268" t="s">
        <v>881</v>
      </c>
      <c r="H331" s="265" t="s">
        <v>238</v>
      </c>
      <c r="I331" s="266" t="s">
        <v>445</v>
      </c>
    </row>
    <row r="332" spans="1:9">
      <c r="A332" s="264">
        <f t="shared" si="5"/>
        <v>326</v>
      </c>
      <c r="B332" s="265" t="s">
        <v>472</v>
      </c>
      <c r="C332" s="266" t="s">
        <v>270</v>
      </c>
      <c r="D332" s="266" t="s">
        <v>112</v>
      </c>
      <c r="E332" s="265" t="s">
        <v>271</v>
      </c>
      <c r="F332" s="267">
        <v>0.68910000000000005</v>
      </c>
      <c r="G332" s="268" t="s">
        <v>882</v>
      </c>
      <c r="H332" s="265" t="s">
        <v>238</v>
      </c>
      <c r="I332" s="266" t="s">
        <v>445</v>
      </c>
    </row>
    <row r="333" spans="1:9">
      <c r="A333" s="264">
        <f t="shared" si="5"/>
        <v>327</v>
      </c>
      <c r="B333" s="265" t="s">
        <v>883</v>
      </c>
      <c r="C333" s="266" t="s">
        <v>270</v>
      </c>
      <c r="D333" s="266" t="s">
        <v>112</v>
      </c>
      <c r="E333" s="265" t="s">
        <v>271</v>
      </c>
      <c r="F333" s="267">
        <v>7.2900000000000006E-2</v>
      </c>
      <c r="G333" s="268" t="s">
        <v>884</v>
      </c>
      <c r="H333" s="265" t="s">
        <v>238</v>
      </c>
      <c r="I333" s="266" t="s">
        <v>445</v>
      </c>
    </row>
    <row r="334" spans="1:9">
      <c r="A334" s="264">
        <f t="shared" si="5"/>
        <v>328</v>
      </c>
      <c r="B334" s="265" t="s">
        <v>544</v>
      </c>
      <c r="C334" s="266" t="s">
        <v>270</v>
      </c>
      <c r="D334" s="266" t="s">
        <v>112</v>
      </c>
      <c r="E334" s="265" t="s">
        <v>271</v>
      </c>
      <c r="F334" s="267">
        <v>2.4799999999999999E-2</v>
      </c>
      <c r="G334" s="268" t="s">
        <v>885</v>
      </c>
      <c r="H334" s="265" t="s">
        <v>238</v>
      </c>
      <c r="I334" s="266" t="s">
        <v>445</v>
      </c>
    </row>
    <row r="335" spans="1:9">
      <c r="A335" s="264">
        <f t="shared" si="5"/>
        <v>329</v>
      </c>
      <c r="B335" s="265" t="s">
        <v>869</v>
      </c>
      <c r="C335" s="266" t="s">
        <v>270</v>
      </c>
      <c r="D335" s="266" t="s">
        <v>112</v>
      </c>
      <c r="E335" s="265" t="s">
        <v>271</v>
      </c>
      <c r="F335" s="267">
        <v>2.5899999999999999E-2</v>
      </c>
      <c r="G335" s="268" t="s">
        <v>886</v>
      </c>
      <c r="H335" s="265" t="s">
        <v>238</v>
      </c>
      <c r="I335" s="266" t="s">
        <v>445</v>
      </c>
    </row>
    <row r="336" spans="1:9">
      <c r="A336" s="264">
        <f t="shared" si="5"/>
        <v>330</v>
      </c>
      <c r="B336" s="265" t="s">
        <v>870</v>
      </c>
      <c r="C336" s="266" t="s">
        <v>270</v>
      </c>
      <c r="D336" s="266" t="s">
        <v>112</v>
      </c>
      <c r="E336" s="265" t="s">
        <v>271</v>
      </c>
      <c r="F336" s="267">
        <v>8.7900000000000006E-2</v>
      </c>
      <c r="G336" s="268" t="s">
        <v>887</v>
      </c>
      <c r="H336" s="265" t="s">
        <v>238</v>
      </c>
      <c r="I336" s="266" t="s">
        <v>445</v>
      </c>
    </row>
    <row r="337" spans="1:9">
      <c r="A337" s="264">
        <f t="shared" si="5"/>
        <v>331</v>
      </c>
      <c r="B337" s="265" t="s">
        <v>548</v>
      </c>
      <c r="C337" s="266" t="s">
        <v>270</v>
      </c>
      <c r="D337" s="266" t="s">
        <v>112</v>
      </c>
      <c r="E337" s="265" t="s">
        <v>271</v>
      </c>
      <c r="F337" s="267">
        <v>0.29949999999999999</v>
      </c>
      <c r="G337" s="268" t="s">
        <v>888</v>
      </c>
      <c r="H337" s="265" t="s">
        <v>238</v>
      </c>
      <c r="I337" s="266" t="s">
        <v>445</v>
      </c>
    </row>
    <row r="338" spans="1:9">
      <c r="A338" s="264">
        <f t="shared" si="5"/>
        <v>332</v>
      </c>
      <c r="B338" s="265" t="s">
        <v>851</v>
      </c>
      <c r="C338" s="266" t="s">
        <v>270</v>
      </c>
      <c r="D338" s="266" t="s">
        <v>112</v>
      </c>
      <c r="E338" s="265" t="s">
        <v>271</v>
      </c>
      <c r="F338" s="267">
        <v>0.1699</v>
      </c>
      <c r="G338" s="268" t="s">
        <v>889</v>
      </c>
      <c r="H338" s="265" t="s">
        <v>238</v>
      </c>
      <c r="I338" s="266" t="s">
        <v>445</v>
      </c>
    </row>
    <row r="339" spans="1:9">
      <c r="A339" s="264">
        <f t="shared" si="5"/>
        <v>333</v>
      </c>
      <c r="B339" s="265" t="s">
        <v>890</v>
      </c>
      <c r="C339" s="266" t="s">
        <v>702</v>
      </c>
      <c r="D339" s="266" t="s">
        <v>112</v>
      </c>
      <c r="E339" s="265" t="s">
        <v>891</v>
      </c>
      <c r="F339" s="267">
        <v>1.41E-2</v>
      </c>
      <c r="G339" s="268" t="s">
        <v>892</v>
      </c>
      <c r="H339" s="265" t="s">
        <v>657</v>
      </c>
      <c r="I339" s="266" t="s">
        <v>152</v>
      </c>
    </row>
    <row r="340" spans="1:9">
      <c r="A340" s="264">
        <f t="shared" si="5"/>
        <v>334</v>
      </c>
      <c r="B340" s="265" t="s">
        <v>812</v>
      </c>
      <c r="C340" s="266" t="s">
        <v>702</v>
      </c>
      <c r="D340" s="266" t="s">
        <v>112</v>
      </c>
      <c r="E340" s="265" t="s">
        <v>891</v>
      </c>
      <c r="F340" s="267">
        <v>3.8199999999999998E-2</v>
      </c>
      <c r="G340" s="268" t="s">
        <v>893</v>
      </c>
      <c r="H340" s="265" t="s">
        <v>657</v>
      </c>
      <c r="I340" s="266" t="s">
        <v>152</v>
      </c>
    </row>
    <row r="341" spans="1:9">
      <c r="A341" s="264">
        <f t="shared" si="5"/>
        <v>335</v>
      </c>
      <c r="B341" s="265" t="s">
        <v>894</v>
      </c>
      <c r="C341" s="266" t="s">
        <v>702</v>
      </c>
      <c r="D341" s="266" t="s">
        <v>112</v>
      </c>
      <c r="E341" s="265" t="s">
        <v>891</v>
      </c>
      <c r="F341" s="267">
        <v>2.2200000000000001E-2</v>
      </c>
      <c r="G341" s="268" t="s">
        <v>774</v>
      </c>
      <c r="H341" s="265" t="s">
        <v>657</v>
      </c>
      <c r="I341" s="266" t="s">
        <v>152</v>
      </c>
    </row>
    <row r="342" spans="1:9">
      <c r="A342" s="264">
        <f t="shared" si="5"/>
        <v>336</v>
      </c>
      <c r="B342" s="265" t="s">
        <v>808</v>
      </c>
      <c r="C342" s="266" t="s">
        <v>702</v>
      </c>
      <c r="D342" s="266" t="s">
        <v>112</v>
      </c>
      <c r="E342" s="265" t="s">
        <v>891</v>
      </c>
      <c r="F342" s="267">
        <v>2.81E-2</v>
      </c>
      <c r="G342" s="268" t="s">
        <v>811</v>
      </c>
      <c r="H342" s="265" t="s">
        <v>657</v>
      </c>
      <c r="I342" s="266" t="s">
        <v>152</v>
      </c>
    </row>
    <row r="343" spans="1:9">
      <c r="A343" s="264">
        <f t="shared" si="5"/>
        <v>337</v>
      </c>
      <c r="B343" s="265" t="s">
        <v>895</v>
      </c>
      <c r="C343" s="266" t="s">
        <v>702</v>
      </c>
      <c r="D343" s="266" t="s">
        <v>112</v>
      </c>
      <c r="E343" s="265" t="s">
        <v>891</v>
      </c>
      <c r="F343" s="267">
        <v>3.27E-2</v>
      </c>
      <c r="G343" s="268" t="s">
        <v>896</v>
      </c>
      <c r="H343" s="265" t="s">
        <v>657</v>
      </c>
      <c r="I343" s="266" t="s">
        <v>152</v>
      </c>
    </row>
    <row r="344" spans="1:9">
      <c r="A344" s="264">
        <f t="shared" si="5"/>
        <v>338</v>
      </c>
      <c r="B344" s="265" t="s">
        <v>897</v>
      </c>
      <c r="C344" s="266" t="s">
        <v>702</v>
      </c>
      <c r="D344" s="266" t="s">
        <v>112</v>
      </c>
      <c r="E344" s="265" t="s">
        <v>891</v>
      </c>
      <c r="F344" s="267">
        <v>4.02E-2</v>
      </c>
      <c r="G344" s="268" t="s">
        <v>898</v>
      </c>
      <c r="H344" s="265" t="s">
        <v>657</v>
      </c>
      <c r="I344" s="266" t="s">
        <v>152</v>
      </c>
    </row>
    <row r="345" spans="1:9">
      <c r="A345" s="264">
        <f t="shared" si="5"/>
        <v>339</v>
      </c>
      <c r="B345" s="265" t="s">
        <v>899</v>
      </c>
      <c r="C345" s="266" t="s">
        <v>149</v>
      </c>
      <c r="D345" s="266" t="s">
        <v>112</v>
      </c>
      <c r="E345" s="265" t="s">
        <v>150</v>
      </c>
      <c r="F345" s="267">
        <v>0.8609</v>
      </c>
      <c r="G345" s="268" t="s">
        <v>868</v>
      </c>
      <c r="H345" s="265" t="s">
        <v>136</v>
      </c>
      <c r="I345" s="266" t="s">
        <v>900</v>
      </c>
    </row>
    <row r="346" spans="1:9">
      <c r="A346" s="264">
        <f t="shared" si="5"/>
        <v>340</v>
      </c>
      <c r="B346" s="265" t="s">
        <v>901</v>
      </c>
      <c r="C346" s="266" t="s">
        <v>263</v>
      </c>
      <c r="D346" s="266" t="s">
        <v>112</v>
      </c>
      <c r="E346" s="265" t="s">
        <v>802</v>
      </c>
      <c r="F346" s="267">
        <v>3.8199999999999998E-2</v>
      </c>
      <c r="G346" s="268" t="s">
        <v>893</v>
      </c>
      <c r="H346" s="265" t="s">
        <v>413</v>
      </c>
      <c r="I346" s="266" t="s">
        <v>261</v>
      </c>
    </row>
    <row r="347" spans="1:9">
      <c r="A347" s="264">
        <f t="shared" si="5"/>
        <v>341</v>
      </c>
      <c r="B347" s="265" t="s">
        <v>902</v>
      </c>
      <c r="C347" s="266" t="s">
        <v>587</v>
      </c>
      <c r="D347" s="266" t="s">
        <v>112</v>
      </c>
      <c r="E347" s="265" t="s">
        <v>588</v>
      </c>
      <c r="F347" s="267">
        <v>6.9199999999999998E-2</v>
      </c>
      <c r="G347" s="268" t="s">
        <v>903</v>
      </c>
      <c r="H347" s="265" t="s">
        <v>413</v>
      </c>
      <c r="I347" s="266" t="s">
        <v>261</v>
      </c>
    </row>
    <row r="348" spans="1:9">
      <c r="A348" s="264">
        <f t="shared" si="5"/>
        <v>342</v>
      </c>
      <c r="B348" s="265" t="s">
        <v>870</v>
      </c>
      <c r="C348" s="266" t="s">
        <v>564</v>
      </c>
      <c r="D348" s="266" t="s">
        <v>112</v>
      </c>
      <c r="E348" s="265" t="s">
        <v>565</v>
      </c>
      <c r="F348" s="267">
        <v>0.20669999999999999</v>
      </c>
      <c r="G348" s="268" t="s">
        <v>904</v>
      </c>
      <c r="H348" s="265" t="s">
        <v>124</v>
      </c>
      <c r="I348" s="266" t="s">
        <v>131</v>
      </c>
    </row>
    <row r="349" spans="1:9">
      <c r="A349" s="264">
        <f t="shared" si="5"/>
        <v>343</v>
      </c>
      <c r="B349" s="265" t="s">
        <v>905</v>
      </c>
      <c r="C349" s="266" t="s">
        <v>111</v>
      </c>
      <c r="D349" s="266" t="s">
        <v>121</v>
      </c>
      <c r="E349" s="265" t="s">
        <v>906</v>
      </c>
      <c r="F349" s="267">
        <v>0.223</v>
      </c>
      <c r="G349" s="268" t="s">
        <v>907</v>
      </c>
      <c r="H349" s="265" t="s">
        <v>115</v>
      </c>
      <c r="I349" s="266" t="s">
        <v>116</v>
      </c>
    </row>
    <row r="350" spans="1:9">
      <c r="A350" s="264">
        <f t="shared" si="5"/>
        <v>344</v>
      </c>
      <c r="B350" s="265" t="s">
        <v>908</v>
      </c>
      <c r="C350" s="266" t="s">
        <v>111</v>
      </c>
      <c r="D350" s="266" t="s">
        <v>121</v>
      </c>
      <c r="E350" s="265" t="s">
        <v>906</v>
      </c>
      <c r="F350" s="267">
        <v>2.6599999999999999E-2</v>
      </c>
      <c r="G350" s="268" t="s">
        <v>909</v>
      </c>
      <c r="H350" s="265" t="s">
        <v>115</v>
      </c>
      <c r="I350" s="266" t="s">
        <v>116</v>
      </c>
    </row>
    <row r="351" spans="1:9">
      <c r="A351" s="264">
        <f t="shared" si="5"/>
        <v>345</v>
      </c>
      <c r="B351" s="265" t="s">
        <v>910</v>
      </c>
      <c r="C351" s="266" t="s">
        <v>111</v>
      </c>
      <c r="D351" s="266" t="s">
        <v>121</v>
      </c>
      <c r="E351" s="265" t="s">
        <v>906</v>
      </c>
      <c r="F351" s="267">
        <v>9.5500000000000002E-2</v>
      </c>
      <c r="G351" s="268" t="s">
        <v>911</v>
      </c>
      <c r="H351" s="265" t="s">
        <v>115</v>
      </c>
      <c r="I351" s="266" t="s">
        <v>116</v>
      </c>
    </row>
    <row r="352" spans="1:9">
      <c r="A352" s="264">
        <f t="shared" si="5"/>
        <v>346</v>
      </c>
      <c r="B352" s="265" t="s">
        <v>912</v>
      </c>
      <c r="C352" s="266" t="s">
        <v>111</v>
      </c>
      <c r="D352" s="266" t="s">
        <v>121</v>
      </c>
      <c r="E352" s="265" t="s">
        <v>906</v>
      </c>
      <c r="F352" s="267">
        <v>1.4E-2</v>
      </c>
      <c r="G352" s="268" t="s">
        <v>913</v>
      </c>
      <c r="H352" s="265" t="s">
        <v>115</v>
      </c>
      <c r="I352" s="266" t="s">
        <v>116</v>
      </c>
    </row>
    <row r="353" spans="1:9">
      <c r="A353" s="264">
        <f t="shared" si="5"/>
        <v>347</v>
      </c>
      <c r="B353" s="265" t="s">
        <v>914</v>
      </c>
      <c r="C353" s="266" t="s">
        <v>111</v>
      </c>
      <c r="D353" s="266" t="s">
        <v>121</v>
      </c>
      <c r="E353" s="265" t="s">
        <v>906</v>
      </c>
      <c r="F353" s="267">
        <v>9.6199999999999994E-2</v>
      </c>
      <c r="G353" s="268" t="s">
        <v>915</v>
      </c>
      <c r="H353" s="265" t="s">
        <v>115</v>
      </c>
      <c r="I353" s="266" t="s">
        <v>116</v>
      </c>
    </row>
    <row r="354" spans="1:9">
      <c r="A354" s="264">
        <f t="shared" si="5"/>
        <v>348</v>
      </c>
      <c r="B354" s="265" t="s">
        <v>916</v>
      </c>
      <c r="C354" s="266" t="s">
        <v>111</v>
      </c>
      <c r="D354" s="266" t="s">
        <v>121</v>
      </c>
      <c r="E354" s="265" t="s">
        <v>906</v>
      </c>
      <c r="F354" s="267">
        <v>7.17E-2</v>
      </c>
      <c r="G354" s="268" t="s">
        <v>917</v>
      </c>
      <c r="H354" s="265" t="s">
        <v>115</v>
      </c>
      <c r="I354" s="266" t="s">
        <v>116</v>
      </c>
    </row>
    <row r="355" spans="1:9">
      <c r="A355" s="264">
        <f t="shared" si="5"/>
        <v>349</v>
      </c>
      <c r="B355" s="265" t="s">
        <v>918</v>
      </c>
      <c r="C355" s="266" t="s">
        <v>111</v>
      </c>
      <c r="D355" s="266" t="s">
        <v>121</v>
      </c>
      <c r="E355" s="265" t="s">
        <v>906</v>
      </c>
      <c r="F355" s="267">
        <v>3.0800000000000001E-2</v>
      </c>
      <c r="G355" s="268" t="s">
        <v>919</v>
      </c>
      <c r="H355" s="265" t="s">
        <v>115</v>
      </c>
      <c r="I355" s="266" t="s">
        <v>116</v>
      </c>
    </row>
    <row r="356" spans="1:9">
      <c r="A356" s="264">
        <f t="shared" si="5"/>
        <v>350</v>
      </c>
      <c r="B356" s="265" t="s">
        <v>920</v>
      </c>
      <c r="C356" s="266" t="s">
        <v>111</v>
      </c>
      <c r="D356" s="266" t="s">
        <v>121</v>
      </c>
      <c r="E356" s="265" t="s">
        <v>906</v>
      </c>
      <c r="F356" s="267">
        <v>1.7500000000000002E-2</v>
      </c>
      <c r="G356" s="268" t="s">
        <v>921</v>
      </c>
      <c r="H356" s="265" t="s">
        <v>115</v>
      </c>
      <c r="I356" s="266" t="s">
        <v>116</v>
      </c>
    </row>
    <row r="357" spans="1:9">
      <c r="A357" s="264">
        <f t="shared" si="5"/>
        <v>351</v>
      </c>
      <c r="B357" s="265" t="s">
        <v>922</v>
      </c>
      <c r="C357" s="266" t="s">
        <v>111</v>
      </c>
      <c r="D357" s="266" t="s">
        <v>112</v>
      </c>
      <c r="E357" s="265" t="s">
        <v>906</v>
      </c>
      <c r="F357" s="267">
        <v>8.3999999999999995E-3</v>
      </c>
      <c r="G357" s="268" t="s">
        <v>923</v>
      </c>
      <c r="H357" s="265" t="s">
        <v>115</v>
      </c>
      <c r="I357" s="266" t="s">
        <v>116</v>
      </c>
    </row>
    <row r="358" spans="1:9">
      <c r="A358" s="264">
        <f t="shared" si="5"/>
        <v>352</v>
      </c>
      <c r="B358" s="265" t="s">
        <v>924</v>
      </c>
      <c r="C358" s="266" t="s">
        <v>111</v>
      </c>
      <c r="D358" s="266" t="s">
        <v>227</v>
      </c>
      <c r="E358" s="265" t="s">
        <v>113</v>
      </c>
      <c r="F358" s="267">
        <v>0.29070000000000001</v>
      </c>
      <c r="G358" s="268" t="s">
        <v>925</v>
      </c>
      <c r="H358" s="265" t="s">
        <v>115</v>
      </c>
      <c r="I358" s="266" t="s">
        <v>116</v>
      </c>
    </row>
    <row r="359" spans="1:9">
      <c r="A359" s="264">
        <f t="shared" si="5"/>
        <v>353</v>
      </c>
      <c r="B359" s="265" t="s">
        <v>926</v>
      </c>
      <c r="C359" s="266" t="s">
        <v>111</v>
      </c>
      <c r="D359" s="266" t="s">
        <v>227</v>
      </c>
      <c r="E359" s="265" t="s">
        <v>113</v>
      </c>
      <c r="F359" s="267">
        <v>0.67179999999999995</v>
      </c>
      <c r="G359" s="268" t="s">
        <v>927</v>
      </c>
      <c r="H359" s="265" t="s">
        <v>115</v>
      </c>
      <c r="I359" s="266" t="s">
        <v>116</v>
      </c>
    </row>
    <row r="360" spans="1:9">
      <c r="A360" s="264">
        <f t="shared" si="5"/>
        <v>354</v>
      </c>
      <c r="B360" s="265" t="s">
        <v>928</v>
      </c>
      <c r="C360" s="266" t="s">
        <v>111</v>
      </c>
      <c r="D360" s="266" t="s">
        <v>121</v>
      </c>
      <c r="E360" s="265" t="s">
        <v>906</v>
      </c>
      <c r="F360" s="267">
        <v>1.1560999999999999</v>
      </c>
      <c r="G360" s="268" t="s">
        <v>929</v>
      </c>
      <c r="H360" s="265" t="s">
        <v>115</v>
      </c>
      <c r="I360" s="266" t="s">
        <v>116</v>
      </c>
    </row>
    <row r="361" spans="1:9">
      <c r="A361" s="264">
        <f t="shared" si="5"/>
        <v>355</v>
      </c>
      <c r="B361" s="265" t="s">
        <v>930</v>
      </c>
      <c r="C361" s="266" t="s">
        <v>111</v>
      </c>
      <c r="D361" s="266" t="s">
        <v>112</v>
      </c>
      <c r="E361" s="265" t="s">
        <v>906</v>
      </c>
      <c r="F361" s="267">
        <v>0.13830000000000001</v>
      </c>
      <c r="G361" s="268" t="s">
        <v>931</v>
      </c>
      <c r="H361" s="265" t="s">
        <v>115</v>
      </c>
      <c r="I361" s="266" t="s">
        <v>116</v>
      </c>
    </row>
    <row r="362" spans="1:9">
      <c r="A362" s="264">
        <f t="shared" si="5"/>
        <v>356</v>
      </c>
      <c r="B362" s="265" t="s">
        <v>932</v>
      </c>
      <c r="C362" s="266" t="s">
        <v>111</v>
      </c>
      <c r="D362" s="266" t="s">
        <v>121</v>
      </c>
      <c r="E362" s="265" t="s">
        <v>906</v>
      </c>
      <c r="F362" s="267">
        <v>1.5E-3</v>
      </c>
      <c r="G362" s="268" t="s">
        <v>314</v>
      </c>
      <c r="H362" s="265" t="s">
        <v>115</v>
      </c>
      <c r="I362" s="266" t="s">
        <v>116</v>
      </c>
    </row>
    <row r="363" spans="1:9">
      <c r="A363" s="264">
        <f t="shared" si="5"/>
        <v>357</v>
      </c>
      <c r="B363" s="265" t="s">
        <v>933</v>
      </c>
      <c r="C363" s="266" t="s">
        <v>111</v>
      </c>
      <c r="D363" s="266" t="s">
        <v>121</v>
      </c>
      <c r="E363" s="265" t="s">
        <v>906</v>
      </c>
      <c r="F363" s="267">
        <v>4.0500000000000001E-2</v>
      </c>
      <c r="G363" s="268" t="s">
        <v>934</v>
      </c>
      <c r="H363" s="265" t="s">
        <v>115</v>
      </c>
      <c r="I363" s="266" t="s">
        <v>116</v>
      </c>
    </row>
    <row r="364" spans="1:9">
      <c r="A364" s="264">
        <f t="shared" si="5"/>
        <v>358</v>
      </c>
      <c r="B364" s="265" t="s">
        <v>935</v>
      </c>
      <c r="C364" s="266" t="s">
        <v>635</v>
      </c>
      <c r="D364" s="266" t="s">
        <v>112</v>
      </c>
      <c r="E364" s="265" t="s">
        <v>162</v>
      </c>
      <c r="F364" s="267">
        <v>2.52E-2</v>
      </c>
      <c r="G364" s="268" t="s">
        <v>936</v>
      </c>
      <c r="H364" s="265" t="s">
        <v>637</v>
      </c>
      <c r="I364" s="266" t="s">
        <v>638</v>
      </c>
    </row>
    <row r="365" spans="1:9">
      <c r="A365" s="264">
        <f t="shared" si="5"/>
        <v>359</v>
      </c>
      <c r="B365" s="265" t="s">
        <v>937</v>
      </c>
      <c r="C365" s="266" t="s">
        <v>635</v>
      </c>
      <c r="D365" s="266" t="s">
        <v>112</v>
      </c>
      <c r="E365" s="265" t="s">
        <v>162</v>
      </c>
      <c r="F365" s="267">
        <v>1.35E-2</v>
      </c>
      <c r="G365" s="268" t="s">
        <v>938</v>
      </c>
      <c r="H365" s="265" t="s">
        <v>637</v>
      </c>
      <c r="I365" s="266" t="s">
        <v>638</v>
      </c>
    </row>
    <row r="366" spans="1:9">
      <c r="A366" s="264">
        <f t="shared" si="5"/>
        <v>360</v>
      </c>
      <c r="B366" s="265" t="s">
        <v>939</v>
      </c>
      <c r="C366" s="266" t="s">
        <v>635</v>
      </c>
      <c r="D366" s="266" t="s">
        <v>112</v>
      </c>
      <c r="E366" s="265" t="s">
        <v>162</v>
      </c>
      <c r="F366" s="267">
        <v>9.4999999999999998E-3</v>
      </c>
      <c r="G366" s="268" t="s">
        <v>684</v>
      </c>
      <c r="H366" s="265" t="s">
        <v>637</v>
      </c>
      <c r="I366" s="266" t="s">
        <v>638</v>
      </c>
    </row>
    <row r="367" spans="1:9">
      <c r="A367" s="264">
        <f t="shared" si="5"/>
        <v>361</v>
      </c>
      <c r="B367" s="265" t="s">
        <v>940</v>
      </c>
      <c r="C367" s="266" t="s">
        <v>635</v>
      </c>
      <c r="D367" s="266" t="s">
        <v>112</v>
      </c>
      <c r="E367" s="265" t="s">
        <v>162</v>
      </c>
      <c r="F367" s="267">
        <v>1.26E-2</v>
      </c>
      <c r="G367" s="268" t="s">
        <v>941</v>
      </c>
      <c r="H367" s="265" t="s">
        <v>637</v>
      </c>
      <c r="I367" s="266" t="s">
        <v>638</v>
      </c>
    </row>
    <row r="368" spans="1:9">
      <c r="A368" s="264">
        <f t="shared" si="5"/>
        <v>362</v>
      </c>
      <c r="B368" s="265" t="s">
        <v>942</v>
      </c>
      <c r="C368" s="266" t="s">
        <v>635</v>
      </c>
      <c r="D368" s="266" t="s">
        <v>112</v>
      </c>
      <c r="E368" s="265" t="s">
        <v>162</v>
      </c>
      <c r="F368" s="267">
        <v>5.3E-3</v>
      </c>
      <c r="G368" s="268" t="s">
        <v>743</v>
      </c>
      <c r="H368" s="265" t="s">
        <v>637</v>
      </c>
      <c r="I368" s="266" t="s">
        <v>638</v>
      </c>
    </row>
    <row r="369" spans="1:9">
      <c r="A369" s="264">
        <f t="shared" si="5"/>
        <v>363</v>
      </c>
      <c r="B369" s="265" t="s">
        <v>943</v>
      </c>
      <c r="C369" s="266" t="s">
        <v>635</v>
      </c>
      <c r="D369" s="266" t="s">
        <v>112</v>
      </c>
      <c r="E369" s="265" t="s">
        <v>162</v>
      </c>
      <c r="F369" s="267">
        <v>8.6699999999999999E-2</v>
      </c>
      <c r="G369" s="268" t="s">
        <v>944</v>
      </c>
      <c r="H369" s="265" t="s">
        <v>637</v>
      </c>
      <c r="I369" s="266" t="s">
        <v>638</v>
      </c>
    </row>
    <row r="370" spans="1:9">
      <c r="A370" s="264">
        <f t="shared" si="5"/>
        <v>364</v>
      </c>
      <c r="B370" s="265" t="s">
        <v>945</v>
      </c>
      <c r="C370" s="266" t="s">
        <v>120</v>
      </c>
      <c r="D370" s="266" t="s">
        <v>121</v>
      </c>
      <c r="E370" s="265" t="s">
        <v>122</v>
      </c>
      <c r="F370" s="267">
        <v>0.17119999999999999</v>
      </c>
      <c r="G370" s="268" t="s">
        <v>946</v>
      </c>
      <c r="H370" s="265" t="s">
        <v>124</v>
      </c>
      <c r="I370" s="266" t="s">
        <v>125</v>
      </c>
    </row>
    <row r="371" spans="1:9">
      <c r="A371" s="264">
        <f t="shared" si="5"/>
        <v>365</v>
      </c>
      <c r="B371" s="265" t="s">
        <v>947</v>
      </c>
      <c r="C371" s="266" t="s">
        <v>120</v>
      </c>
      <c r="D371" s="266" t="s">
        <v>121</v>
      </c>
      <c r="E371" s="265" t="s">
        <v>122</v>
      </c>
      <c r="F371" s="267">
        <v>8.6300000000000002E-2</v>
      </c>
      <c r="G371" s="268" t="s">
        <v>948</v>
      </c>
      <c r="H371" s="265" t="s">
        <v>124</v>
      </c>
      <c r="I371" s="266" t="s">
        <v>125</v>
      </c>
    </row>
    <row r="372" spans="1:9">
      <c r="A372" s="264">
        <f t="shared" si="5"/>
        <v>366</v>
      </c>
      <c r="B372" s="265" t="s">
        <v>949</v>
      </c>
      <c r="C372" s="266" t="s">
        <v>120</v>
      </c>
      <c r="D372" s="266" t="s">
        <v>121</v>
      </c>
      <c r="E372" s="265" t="s">
        <v>122</v>
      </c>
      <c r="F372" s="267">
        <v>4.1999999999999997E-3</v>
      </c>
      <c r="G372" s="268" t="s">
        <v>950</v>
      </c>
      <c r="H372" s="265" t="s">
        <v>124</v>
      </c>
      <c r="I372" s="266" t="s">
        <v>125</v>
      </c>
    </row>
    <row r="373" spans="1:9">
      <c r="A373" s="264">
        <f t="shared" si="5"/>
        <v>367</v>
      </c>
      <c r="B373" s="265" t="s">
        <v>939</v>
      </c>
      <c r="C373" s="266" t="s">
        <v>120</v>
      </c>
      <c r="D373" s="266" t="s">
        <v>121</v>
      </c>
      <c r="E373" s="265" t="s">
        <v>122</v>
      </c>
      <c r="F373" s="267">
        <v>1.03E-2</v>
      </c>
      <c r="G373" s="268" t="s">
        <v>951</v>
      </c>
      <c r="H373" s="265" t="s">
        <v>124</v>
      </c>
      <c r="I373" s="266" t="s">
        <v>125</v>
      </c>
    </row>
    <row r="374" spans="1:9">
      <c r="A374" s="264">
        <f t="shared" si="5"/>
        <v>368</v>
      </c>
      <c r="B374" s="265" t="s">
        <v>952</v>
      </c>
      <c r="C374" s="266" t="s">
        <v>120</v>
      </c>
      <c r="D374" s="266" t="s">
        <v>121</v>
      </c>
      <c r="E374" s="265" t="s">
        <v>122</v>
      </c>
      <c r="F374" s="267">
        <v>2.58E-2</v>
      </c>
      <c r="G374" s="268" t="s">
        <v>953</v>
      </c>
      <c r="H374" s="265" t="s">
        <v>124</v>
      </c>
      <c r="I374" s="266" t="s">
        <v>125</v>
      </c>
    </row>
    <row r="375" spans="1:9">
      <c r="A375" s="264">
        <f t="shared" si="5"/>
        <v>369</v>
      </c>
      <c r="B375" s="265" t="s">
        <v>954</v>
      </c>
      <c r="C375" s="266" t="s">
        <v>120</v>
      </c>
      <c r="D375" s="266" t="s">
        <v>121</v>
      </c>
      <c r="E375" s="265" t="s">
        <v>122</v>
      </c>
      <c r="F375" s="267">
        <v>1.2E-2</v>
      </c>
      <c r="G375" s="268" t="s">
        <v>955</v>
      </c>
      <c r="H375" s="265" t="s">
        <v>124</v>
      </c>
      <c r="I375" s="266" t="s">
        <v>125</v>
      </c>
    </row>
    <row r="376" spans="1:9">
      <c r="A376" s="264">
        <f t="shared" si="5"/>
        <v>370</v>
      </c>
      <c r="B376" s="265" t="s">
        <v>956</v>
      </c>
      <c r="C376" s="266" t="s">
        <v>120</v>
      </c>
      <c r="D376" s="266" t="s">
        <v>121</v>
      </c>
      <c r="E376" s="265" t="s">
        <v>122</v>
      </c>
      <c r="F376" s="267">
        <v>3.9300000000000002E-2</v>
      </c>
      <c r="G376" s="268" t="s">
        <v>957</v>
      </c>
      <c r="H376" s="265" t="s">
        <v>124</v>
      </c>
      <c r="I376" s="266" t="s">
        <v>125</v>
      </c>
    </row>
    <row r="377" spans="1:9">
      <c r="A377" s="264">
        <f t="shared" si="5"/>
        <v>371</v>
      </c>
      <c r="B377" s="265" t="s">
        <v>958</v>
      </c>
      <c r="C377" s="266" t="s">
        <v>120</v>
      </c>
      <c r="D377" s="266" t="s">
        <v>121</v>
      </c>
      <c r="E377" s="265" t="s">
        <v>122</v>
      </c>
      <c r="F377" s="267">
        <v>2.8000000000000001E-2</v>
      </c>
      <c r="G377" s="268" t="s">
        <v>959</v>
      </c>
      <c r="H377" s="265" t="s">
        <v>124</v>
      </c>
      <c r="I377" s="266" t="s">
        <v>125</v>
      </c>
    </row>
    <row r="378" spans="1:9">
      <c r="A378" s="264">
        <f t="shared" si="5"/>
        <v>372</v>
      </c>
      <c r="B378" s="265" t="s">
        <v>960</v>
      </c>
      <c r="C378" s="266" t="s">
        <v>120</v>
      </c>
      <c r="D378" s="266" t="s">
        <v>121</v>
      </c>
      <c r="E378" s="265" t="s">
        <v>122</v>
      </c>
      <c r="F378" s="267">
        <v>1.1000000000000001E-3</v>
      </c>
      <c r="G378" s="268" t="s">
        <v>268</v>
      </c>
      <c r="H378" s="265" t="s">
        <v>124</v>
      </c>
      <c r="I378" s="266" t="s">
        <v>125</v>
      </c>
    </row>
    <row r="379" spans="1:9">
      <c r="A379" s="264">
        <f t="shared" si="5"/>
        <v>373</v>
      </c>
      <c r="B379" s="265" t="s">
        <v>961</v>
      </c>
      <c r="C379" s="266" t="s">
        <v>120</v>
      </c>
      <c r="D379" s="266" t="s">
        <v>121</v>
      </c>
      <c r="E379" s="265" t="s">
        <v>122</v>
      </c>
      <c r="F379" s="267">
        <v>4.1999999999999997E-3</v>
      </c>
      <c r="G379" s="268" t="s">
        <v>950</v>
      </c>
      <c r="H379" s="265" t="s">
        <v>124</v>
      </c>
      <c r="I379" s="266" t="s">
        <v>125</v>
      </c>
    </row>
    <row r="380" spans="1:9">
      <c r="A380" s="264">
        <f t="shared" si="5"/>
        <v>374</v>
      </c>
      <c r="B380" s="265" t="s">
        <v>962</v>
      </c>
      <c r="C380" s="266" t="s">
        <v>963</v>
      </c>
      <c r="D380" s="266" t="s">
        <v>112</v>
      </c>
      <c r="E380" s="265" t="s">
        <v>964</v>
      </c>
      <c r="F380" s="267">
        <v>0.02</v>
      </c>
      <c r="G380" s="268" t="s">
        <v>646</v>
      </c>
      <c r="H380" s="265" t="s">
        <v>130</v>
      </c>
      <c r="I380" s="266" t="s">
        <v>131</v>
      </c>
    </row>
    <row r="381" spans="1:9">
      <c r="A381" s="264">
        <f t="shared" si="5"/>
        <v>375</v>
      </c>
      <c r="B381" s="265" t="s">
        <v>965</v>
      </c>
      <c r="C381" s="266" t="s">
        <v>963</v>
      </c>
      <c r="D381" s="266" t="s">
        <v>121</v>
      </c>
      <c r="E381" s="265" t="s">
        <v>964</v>
      </c>
      <c r="F381" s="267">
        <v>0.2</v>
      </c>
      <c r="G381" s="268" t="s">
        <v>458</v>
      </c>
      <c r="H381" s="265" t="s">
        <v>130</v>
      </c>
      <c r="I381" s="266" t="s">
        <v>966</v>
      </c>
    </row>
    <row r="382" spans="1:9">
      <c r="A382" s="264">
        <f t="shared" si="5"/>
        <v>376</v>
      </c>
      <c r="B382" s="265" t="s">
        <v>967</v>
      </c>
      <c r="C382" s="266" t="s">
        <v>963</v>
      </c>
      <c r="D382" s="266" t="s">
        <v>121</v>
      </c>
      <c r="E382" s="265" t="s">
        <v>964</v>
      </c>
      <c r="F382" s="267">
        <v>0.53</v>
      </c>
      <c r="G382" s="268" t="s">
        <v>968</v>
      </c>
      <c r="H382" s="265" t="s">
        <v>130</v>
      </c>
      <c r="I382" s="266" t="s">
        <v>966</v>
      </c>
    </row>
    <row r="383" spans="1:9">
      <c r="A383" s="264">
        <f t="shared" si="5"/>
        <v>377</v>
      </c>
      <c r="B383" s="265" t="s">
        <v>969</v>
      </c>
      <c r="C383" s="266" t="s">
        <v>963</v>
      </c>
      <c r="D383" s="266" t="s">
        <v>121</v>
      </c>
      <c r="E383" s="265" t="s">
        <v>964</v>
      </c>
      <c r="F383" s="267">
        <v>0.02</v>
      </c>
      <c r="G383" s="268" t="s">
        <v>646</v>
      </c>
      <c r="H383" s="265" t="s">
        <v>130</v>
      </c>
      <c r="I383" s="266" t="s">
        <v>966</v>
      </c>
    </row>
    <row r="384" spans="1:9">
      <c r="A384" s="264">
        <f t="shared" si="5"/>
        <v>378</v>
      </c>
      <c r="B384" s="265" t="s">
        <v>970</v>
      </c>
      <c r="C384" s="266" t="s">
        <v>971</v>
      </c>
      <c r="D384" s="266" t="s">
        <v>227</v>
      </c>
      <c r="E384" s="265" t="s">
        <v>216</v>
      </c>
      <c r="F384" s="267">
        <v>1.24</v>
      </c>
      <c r="G384" s="268" t="s">
        <v>972</v>
      </c>
      <c r="H384" s="265" t="s">
        <v>124</v>
      </c>
      <c r="I384" s="266" t="s">
        <v>380</v>
      </c>
    </row>
    <row r="385" spans="1:9">
      <c r="A385" s="264">
        <f t="shared" si="5"/>
        <v>379</v>
      </c>
      <c r="B385" s="265" t="s">
        <v>973</v>
      </c>
      <c r="C385" s="266" t="s">
        <v>971</v>
      </c>
      <c r="D385" s="266" t="s">
        <v>121</v>
      </c>
      <c r="E385" s="265" t="s">
        <v>216</v>
      </c>
      <c r="F385" s="267">
        <v>0.81</v>
      </c>
      <c r="G385" s="268" t="s">
        <v>974</v>
      </c>
      <c r="H385" s="265" t="s">
        <v>124</v>
      </c>
      <c r="I385" s="266" t="s">
        <v>380</v>
      </c>
    </row>
    <row r="386" spans="1:9">
      <c r="A386" s="264">
        <f t="shared" si="5"/>
        <v>380</v>
      </c>
      <c r="B386" s="265" t="s">
        <v>975</v>
      </c>
      <c r="C386" s="266" t="s">
        <v>971</v>
      </c>
      <c r="D386" s="266" t="s">
        <v>112</v>
      </c>
      <c r="E386" s="265" t="s">
        <v>216</v>
      </c>
      <c r="F386" s="267">
        <v>3.6200000000000003E-2</v>
      </c>
      <c r="G386" s="268" t="s">
        <v>976</v>
      </c>
      <c r="H386" s="265" t="s">
        <v>124</v>
      </c>
      <c r="I386" s="266" t="s">
        <v>125</v>
      </c>
    </row>
    <row r="387" spans="1:9">
      <c r="A387" s="264">
        <f t="shared" si="5"/>
        <v>381</v>
      </c>
      <c r="B387" s="265" t="s">
        <v>977</v>
      </c>
      <c r="C387" s="266" t="s">
        <v>971</v>
      </c>
      <c r="D387" s="266" t="s">
        <v>112</v>
      </c>
      <c r="E387" s="265" t="s">
        <v>216</v>
      </c>
      <c r="F387" s="267">
        <v>1.6500000000000001E-2</v>
      </c>
      <c r="G387" s="268" t="s">
        <v>640</v>
      </c>
      <c r="H387" s="265" t="s">
        <v>124</v>
      </c>
      <c r="I387" s="266" t="s">
        <v>125</v>
      </c>
    </row>
    <row r="388" spans="1:9">
      <c r="A388" s="264">
        <f t="shared" si="5"/>
        <v>382</v>
      </c>
      <c r="B388" s="265" t="s">
        <v>978</v>
      </c>
      <c r="C388" s="266" t="s">
        <v>971</v>
      </c>
      <c r="D388" s="266" t="s">
        <v>112</v>
      </c>
      <c r="E388" s="265" t="s">
        <v>216</v>
      </c>
      <c r="F388" s="267">
        <v>8.9999999999999998E-4</v>
      </c>
      <c r="G388" s="268" t="s">
        <v>361</v>
      </c>
      <c r="H388" s="265" t="s">
        <v>124</v>
      </c>
      <c r="I388" s="266" t="s">
        <v>125</v>
      </c>
    </row>
    <row r="389" spans="1:9">
      <c r="A389" s="264">
        <f t="shared" si="5"/>
        <v>383</v>
      </c>
      <c r="B389" s="265" t="s">
        <v>979</v>
      </c>
      <c r="C389" s="266" t="s">
        <v>971</v>
      </c>
      <c r="D389" s="266" t="s">
        <v>112</v>
      </c>
      <c r="E389" s="265" t="s">
        <v>216</v>
      </c>
      <c r="F389" s="267">
        <v>1.84E-2</v>
      </c>
      <c r="G389" s="268" t="s">
        <v>728</v>
      </c>
      <c r="H389" s="265" t="s">
        <v>124</v>
      </c>
      <c r="I389" s="266" t="s">
        <v>125</v>
      </c>
    </row>
    <row r="390" spans="1:9">
      <c r="A390" s="264">
        <f t="shared" si="5"/>
        <v>384</v>
      </c>
      <c r="B390" s="265" t="s">
        <v>980</v>
      </c>
      <c r="C390" s="266" t="s">
        <v>971</v>
      </c>
      <c r="D390" s="266" t="s">
        <v>112</v>
      </c>
      <c r="E390" s="265" t="s">
        <v>216</v>
      </c>
      <c r="F390" s="267">
        <v>7.4000000000000003E-3</v>
      </c>
      <c r="G390" s="268" t="s">
        <v>981</v>
      </c>
      <c r="H390" s="265" t="s">
        <v>124</v>
      </c>
      <c r="I390" s="266" t="s">
        <v>125</v>
      </c>
    </row>
    <row r="391" spans="1:9">
      <c r="A391" s="264">
        <f t="shared" si="5"/>
        <v>385</v>
      </c>
      <c r="B391" s="265" t="s">
        <v>342</v>
      </c>
      <c r="C391" s="266" t="s">
        <v>971</v>
      </c>
      <c r="D391" s="266" t="s">
        <v>112</v>
      </c>
      <c r="E391" s="265" t="s">
        <v>216</v>
      </c>
      <c r="F391" s="267">
        <v>4.3999999999999997E-2</v>
      </c>
      <c r="G391" s="268" t="s">
        <v>982</v>
      </c>
      <c r="H391" s="265" t="s">
        <v>124</v>
      </c>
      <c r="I391" s="266" t="s">
        <v>125</v>
      </c>
    </row>
    <row r="392" spans="1:9">
      <c r="A392" s="264">
        <f t="shared" si="5"/>
        <v>386</v>
      </c>
      <c r="B392" s="265" t="s">
        <v>983</v>
      </c>
      <c r="C392" s="266" t="s">
        <v>971</v>
      </c>
      <c r="D392" s="266" t="s">
        <v>112</v>
      </c>
      <c r="E392" s="265" t="s">
        <v>216</v>
      </c>
      <c r="F392" s="267">
        <v>2.2100000000000002E-2</v>
      </c>
      <c r="G392" s="268" t="s">
        <v>984</v>
      </c>
      <c r="H392" s="265" t="s">
        <v>124</v>
      </c>
      <c r="I392" s="266" t="s">
        <v>125</v>
      </c>
    </row>
    <row r="393" spans="1:9">
      <c r="A393" s="264">
        <f t="shared" ref="A393:A456" si="6">A392+1</f>
        <v>387</v>
      </c>
      <c r="B393" s="265" t="s">
        <v>985</v>
      </c>
      <c r="C393" s="266" t="s">
        <v>971</v>
      </c>
      <c r="D393" s="266" t="s">
        <v>112</v>
      </c>
      <c r="E393" s="265" t="s">
        <v>216</v>
      </c>
      <c r="F393" s="267">
        <v>1.2200000000000001E-2</v>
      </c>
      <c r="G393" s="268" t="s">
        <v>986</v>
      </c>
      <c r="H393" s="265" t="s">
        <v>124</v>
      </c>
      <c r="I393" s="266" t="s">
        <v>125</v>
      </c>
    </row>
    <row r="394" spans="1:9">
      <c r="A394" s="264">
        <f t="shared" si="6"/>
        <v>388</v>
      </c>
      <c r="B394" s="265" t="s">
        <v>987</v>
      </c>
      <c r="C394" s="266" t="s">
        <v>971</v>
      </c>
      <c r="D394" s="266" t="s">
        <v>112</v>
      </c>
      <c r="E394" s="265" t="s">
        <v>216</v>
      </c>
      <c r="F394" s="267">
        <v>4.9500000000000002E-2</v>
      </c>
      <c r="G394" s="268" t="s">
        <v>988</v>
      </c>
      <c r="H394" s="265" t="s">
        <v>124</v>
      </c>
      <c r="I394" s="266" t="s">
        <v>125</v>
      </c>
    </row>
    <row r="395" spans="1:9">
      <c r="A395" s="264">
        <f t="shared" si="6"/>
        <v>389</v>
      </c>
      <c r="B395" s="265" t="s">
        <v>989</v>
      </c>
      <c r="C395" s="266" t="s">
        <v>971</v>
      </c>
      <c r="D395" s="266" t="s">
        <v>112</v>
      </c>
      <c r="E395" s="265" t="s">
        <v>216</v>
      </c>
      <c r="F395" s="267">
        <v>1.0800000000000001E-2</v>
      </c>
      <c r="G395" s="268" t="s">
        <v>990</v>
      </c>
      <c r="H395" s="265" t="s">
        <v>124</v>
      </c>
      <c r="I395" s="266" t="s">
        <v>125</v>
      </c>
    </row>
    <row r="396" spans="1:9">
      <c r="A396" s="264">
        <f t="shared" si="6"/>
        <v>390</v>
      </c>
      <c r="B396" s="265" t="s">
        <v>991</v>
      </c>
      <c r="C396" s="266" t="s">
        <v>971</v>
      </c>
      <c r="D396" s="266" t="s">
        <v>112</v>
      </c>
      <c r="E396" s="265" t="s">
        <v>216</v>
      </c>
      <c r="F396" s="267">
        <v>1.2E-2</v>
      </c>
      <c r="G396" s="268" t="s">
        <v>955</v>
      </c>
      <c r="H396" s="265" t="s">
        <v>124</v>
      </c>
      <c r="I396" s="266" t="s">
        <v>125</v>
      </c>
    </row>
    <row r="397" spans="1:9">
      <c r="A397" s="264">
        <f t="shared" si="6"/>
        <v>391</v>
      </c>
      <c r="B397" s="265" t="s">
        <v>992</v>
      </c>
      <c r="C397" s="266" t="s">
        <v>971</v>
      </c>
      <c r="D397" s="266" t="s">
        <v>112</v>
      </c>
      <c r="E397" s="265" t="s">
        <v>216</v>
      </c>
      <c r="F397" s="267">
        <v>6.6E-3</v>
      </c>
      <c r="G397" s="268" t="s">
        <v>993</v>
      </c>
      <c r="H397" s="265" t="s">
        <v>124</v>
      </c>
      <c r="I397" s="266" t="s">
        <v>125</v>
      </c>
    </row>
    <row r="398" spans="1:9">
      <c r="A398" s="264">
        <f t="shared" si="6"/>
        <v>392</v>
      </c>
      <c r="B398" s="265" t="s">
        <v>994</v>
      </c>
      <c r="C398" s="266" t="s">
        <v>971</v>
      </c>
      <c r="D398" s="266" t="s">
        <v>112</v>
      </c>
      <c r="E398" s="265" t="s">
        <v>216</v>
      </c>
      <c r="F398" s="267">
        <v>3.5999999999999999E-3</v>
      </c>
      <c r="G398" s="268" t="s">
        <v>650</v>
      </c>
      <c r="H398" s="265" t="s">
        <v>124</v>
      </c>
      <c r="I398" s="266" t="s">
        <v>125</v>
      </c>
    </row>
    <row r="399" spans="1:9">
      <c r="A399" s="264">
        <f t="shared" si="6"/>
        <v>393</v>
      </c>
      <c r="B399" s="265" t="s">
        <v>995</v>
      </c>
      <c r="C399" s="266" t="s">
        <v>971</v>
      </c>
      <c r="D399" s="266" t="s">
        <v>112</v>
      </c>
      <c r="E399" s="265" t="s">
        <v>216</v>
      </c>
      <c r="F399" s="267">
        <v>1.47E-2</v>
      </c>
      <c r="G399" s="268" t="s">
        <v>996</v>
      </c>
      <c r="H399" s="265" t="s">
        <v>124</v>
      </c>
      <c r="I399" s="266" t="s">
        <v>125</v>
      </c>
    </row>
    <row r="400" spans="1:9">
      <c r="A400" s="264">
        <f t="shared" si="6"/>
        <v>394</v>
      </c>
      <c r="B400" s="265" t="s">
        <v>997</v>
      </c>
      <c r="C400" s="266" t="s">
        <v>971</v>
      </c>
      <c r="D400" s="266" t="s">
        <v>112</v>
      </c>
      <c r="E400" s="265" t="s">
        <v>216</v>
      </c>
      <c r="F400" s="267">
        <v>4.65E-2</v>
      </c>
      <c r="G400" s="268" t="s">
        <v>998</v>
      </c>
      <c r="H400" s="265" t="s">
        <v>124</v>
      </c>
      <c r="I400" s="266" t="s">
        <v>125</v>
      </c>
    </row>
    <row r="401" spans="1:9">
      <c r="A401" s="264">
        <f t="shared" si="6"/>
        <v>395</v>
      </c>
      <c r="B401" s="265" t="s">
        <v>550</v>
      </c>
      <c r="C401" s="266" t="s">
        <v>971</v>
      </c>
      <c r="D401" s="266" t="s">
        <v>112</v>
      </c>
      <c r="E401" s="265" t="s">
        <v>216</v>
      </c>
      <c r="F401" s="267">
        <v>3.0099999999999998E-2</v>
      </c>
      <c r="G401" s="268" t="s">
        <v>999</v>
      </c>
      <c r="H401" s="265" t="s">
        <v>124</v>
      </c>
      <c r="I401" s="266" t="s">
        <v>125</v>
      </c>
    </row>
    <row r="402" spans="1:9">
      <c r="A402" s="264">
        <f t="shared" si="6"/>
        <v>396</v>
      </c>
      <c r="B402" s="265" t="s">
        <v>1000</v>
      </c>
      <c r="C402" s="266" t="s">
        <v>971</v>
      </c>
      <c r="D402" s="266" t="s">
        <v>112</v>
      </c>
      <c r="E402" s="265" t="s">
        <v>216</v>
      </c>
      <c r="F402" s="267">
        <v>5.1999999999999998E-3</v>
      </c>
      <c r="G402" s="268" t="s">
        <v>1001</v>
      </c>
      <c r="H402" s="265" t="s">
        <v>124</v>
      </c>
      <c r="I402" s="266" t="s">
        <v>125</v>
      </c>
    </row>
    <row r="403" spans="1:9">
      <c r="A403" s="264">
        <f t="shared" si="6"/>
        <v>397</v>
      </c>
      <c r="B403" s="265" t="s">
        <v>1002</v>
      </c>
      <c r="C403" s="266" t="s">
        <v>1003</v>
      </c>
      <c r="D403" s="266" t="s">
        <v>112</v>
      </c>
      <c r="E403" s="265" t="s">
        <v>1004</v>
      </c>
      <c r="F403" s="267">
        <v>3.1518999999999999</v>
      </c>
      <c r="G403" s="268" t="s">
        <v>1005</v>
      </c>
      <c r="H403" s="265" t="s">
        <v>164</v>
      </c>
      <c r="I403" s="266" t="s">
        <v>165</v>
      </c>
    </row>
    <row r="404" spans="1:9">
      <c r="A404" s="264">
        <f t="shared" si="6"/>
        <v>398</v>
      </c>
      <c r="B404" s="265" t="s">
        <v>1006</v>
      </c>
      <c r="C404" s="266" t="s">
        <v>149</v>
      </c>
      <c r="D404" s="266" t="s">
        <v>112</v>
      </c>
      <c r="E404" s="265" t="s">
        <v>150</v>
      </c>
      <c r="F404" s="267">
        <v>0.01</v>
      </c>
      <c r="G404" s="268" t="s">
        <v>718</v>
      </c>
      <c r="H404" s="265" t="s">
        <v>136</v>
      </c>
      <c r="I404" s="266" t="s">
        <v>152</v>
      </c>
    </row>
    <row r="405" spans="1:9">
      <c r="A405" s="264">
        <f t="shared" si="6"/>
        <v>399</v>
      </c>
      <c r="B405" s="265" t="s">
        <v>328</v>
      </c>
      <c r="C405" s="266" t="s">
        <v>1007</v>
      </c>
      <c r="D405" s="266" t="s">
        <v>121</v>
      </c>
      <c r="E405" s="265" t="s">
        <v>588</v>
      </c>
      <c r="F405" s="267">
        <v>0.01</v>
      </c>
      <c r="G405" s="268" t="s">
        <v>718</v>
      </c>
      <c r="H405" s="265" t="s">
        <v>1008</v>
      </c>
      <c r="I405" s="266" t="s">
        <v>295</v>
      </c>
    </row>
    <row r="406" spans="1:9">
      <c r="A406" s="264">
        <f t="shared" si="6"/>
        <v>400</v>
      </c>
      <c r="B406" s="265" t="s">
        <v>426</v>
      </c>
      <c r="C406" s="266" t="s">
        <v>1009</v>
      </c>
      <c r="D406" s="266" t="s">
        <v>112</v>
      </c>
      <c r="E406" s="265" t="s">
        <v>1010</v>
      </c>
      <c r="F406" s="267">
        <v>0.46</v>
      </c>
      <c r="G406" s="268" t="s">
        <v>1011</v>
      </c>
      <c r="H406" s="265" t="s">
        <v>164</v>
      </c>
      <c r="I406" s="266" t="s">
        <v>465</v>
      </c>
    </row>
    <row r="407" spans="1:9">
      <c r="A407" s="264">
        <f t="shared" si="6"/>
        <v>401</v>
      </c>
      <c r="B407" s="265" t="s">
        <v>1012</v>
      </c>
      <c r="C407" s="266" t="s">
        <v>1013</v>
      </c>
      <c r="D407" s="266" t="s">
        <v>227</v>
      </c>
      <c r="E407" s="265" t="s">
        <v>1014</v>
      </c>
      <c r="F407" s="267">
        <v>1.78</v>
      </c>
      <c r="G407" s="268" t="s">
        <v>384</v>
      </c>
      <c r="H407" s="265" t="s">
        <v>115</v>
      </c>
      <c r="I407" s="266" t="s">
        <v>389</v>
      </c>
    </row>
    <row r="408" spans="1:9">
      <c r="A408" s="264">
        <f t="shared" si="6"/>
        <v>402</v>
      </c>
      <c r="B408" s="265" t="s">
        <v>550</v>
      </c>
      <c r="C408" s="266" t="s">
        <v>522</v>
      </c>
      <c r="D408" s="266" t="s">
        <v>112</v>
      </c>
      <c r="E408" s="265" t="s">
        <v>319</v>
      </c>
      <c r="F408" s="267">
        <v>0.03</v>
      </c>
      <c r="G408" s="268" t="s">
        <v>798</v>
      </c>
      <c r="H408" s="265" t="s">
        <v>115</v>
      </c>
      <c r="I408" s="266" t="s">
        <v>116</v>
      </c>
    </row>
    <row r="409" spans="1:9">
      <c r="A409" s="264">
        <f t="shared" si="6"/>
        <v>403</v>
      </c>
      <c r="B409" s="265" t="s">
        <v>1015</v>
      </c>
      <c r="C409" s="266" t="s">
        <v>522</v>
      </c>
      <c r="D409" s="266" t="s">
        <v>112</v>
      </c>
      <c r="E409" s="265" t="s">
        <v>319</v>
      </c>
      <c r="F409" s="267">
        <v>0.01</v>
      </c>
      <c r="G409" s="268" t="s">
        <v>718</v>
      </c>
      <c r="H409" s="265" t="s">
        <v>115</v>
      </c>
      <c r="I409" s="266" t="s">
        <v>116</v>
      </c>
    </row>
    <row r="410" spans="1:9">
      <c r="A410" s="264">
        <f t="shared" si="6"/>
        <v>404</v>
      </c>
      <c r="B410" s="265" t="s">
        <v>1016</v>
      </c>
      <c r="C410" s="266" t="s">
        <v>522</v>
      </c>
      <c r="D410" s="266" t="s">
        <v>112</v>
      </c>
      <c r="E410" s="265" t="s">
        <v>319</v>
      </c>
      <c r="F410" s="267">
        <v>9.5999999999999992E-3</v>
      </c>
      <c r="G410" s="268" t="s">
        <v>1017</v>
      </c>
      <c r="H410" s="265" t="s">
        <v>115</v>
      </c>
      <c r="I410" s="266" t="s">
        <v>116</v>
      </c>
    </row>
    <row r="411" spans="1:9">
      <c r="A411" s="264">
        <f t="shared" si="6"/>
        <v>405</v>
      </c>
      <c r="B411" s="265" t="s">
        <v>1018</v>
      </c>
      <c r="C411" s="266" t="s">
        <v>522</v>
      </c>
      <c r="D411" s="266" t="s">
        <v>112</v>
      </c>
      <c r="E411" s="265" t="s">
        <v>319</v>
      </c>
      <c r="F411" s="267">
        <v>0.02</v>
      </c>
      <c r="G411" s="268" t="s">
        <v>646</v>
      </c>
      <c r="H411" s="265" t="s">
        <v>115</v>
      </c>
      <c r="I411" s="266" t="s">
        <v>116</v>
      </c>
    </row>
    <row r="412" spans="1:9">
      <c r="A412" s="264">
        <f t="shared" si="6"/>
        <v>406</v>
      </c>
      <c r="B412" s="265" t="s">
        <v>835</v>
      </c>
      <c r="C412" s="266" t="s">
        <v>522</v>
      </c>
      <c r="D412" s="266" t="s">
        <v>112</v>
      </c>
      <c r="E412" s="265" t="s">
        <v>319</v>
      </c>
      <c r="F412" s="267">
        <v>0.1</v>
      </c>
      <c r="G412" s="268" t="s">
        <v>1019</v>
      </c>
      <c r="H412" s="265" t="s">
        <v>115</v>
      </c>
      <c r="I412" s="266" t="s">
        <v>116</v>
      </c>
    </row>
    <row r="413" spans="1:9">
      <c r="A413" s="264">
        <f t="shared" si="6"/>
        <v>407</v>
      </c>
      <c r="B413" s="265" t="s">
        <v>1020</v>
      </c>
      <c r="C413" s="266" t="s">
        <v>522</v>
      </c>
      <c r="D413" s="266" t="s">
        <v>112</v>
      </c>
      <c r="E413" s="265" t="s">
        <v>319</v>
      </c>
      <c r="F413" s="267">
        <v>0.11</v>
      </c>
      <c r="G413" s="268" t="s">
        <v>665</v>
      </c>
      <c r="H413" s="265" t="s">
        <v>115</v>
      </c>
      <c r="I413" s="266" t="s">
        <v>116</v>
      </c>
    </row>
    <row r="414" spans="1:9">
      <c r="A414" s="264">
        <f t="shared" si="6"/>
        <v>408</v>
      </c>
      <c r="B414" s="265" t="s">
        <v>1021</v>
      </c>
      <c r="C414" s="266" t="s">
        <v>522</v>
      </c>
      <c r="D414" s="266" t="s">
        <v>112</v>
      </c>
      <c r="E414" s="265" t="s">
        <v>319</v>
      </c>
      <c r="F414" s="267">
        <v>0.03</v>
      </c>
      <c r="G414" s="268" t="s">
        <v>798</v>
      </c>
      <c r="H414" s="265" t="s">
        <v>115</v>
      </c>
      <c r="I414" s="266" t="s">
        <v>116</v>
      </c>
    </row>
    <row r="415" spans="1:9">
      <c r="A415" s="264">
        <f t="shared" si="6"/>
        <v>409</v>
      </c>
      <c r="B415" s="265" t="s">
        <v>1022</v>
      </c>
      <c r="C415" s="266" t="s">
        <v>522</v>
      </c>
      <c r="D415" s="266" t="s">
        <v>112</v>
      </c>
      <c r="E415" s="265" t="s">
        <v>319</v>
      </c>
      <c r="F415" s="267">
        <v>0.17</v>
      </c>
      <c r="G415" s="268" t="s">
        <v>1023</v>
      </c>
      <c r="H415" s="265" t="s">
        <v>115</v>
      </c>
      <c r="I415" s="266" t="s">
        <v>116</v>
      </c>
    </row>
    <row r="416" spans="1:9">
      <c r="A416" s="264">
        <f t="shared" si="6"/>
        <v>410</v>
      </c>
      <c r="B416" s="265" t="s">
        <v>1024</v>
      </c>
      <c r="C416" s="266" t="s">
        <v>522</v>
      </c>
      <c r="D416" s="266" t="s">
        <v>112</v>
      </c>
      <c r="E416" s="265" t="s">
        <v>319</v>
      </c>
      <c r="F416" s="267">
        <v>0.01</v>
      </c>
      <c r="G416" s="268" t="s">
        <v>718</v>
      </c>
      <c r="H416" s="265" t="s">
        <v>115</v>
      </c>
      <c r="I416" s="266" t="s">
        <v>116</v>
      </c>
    </row>
    <row r="417" spans="1:9">
      <c r="A417" s="264">
        <f t="shared" si="6"/>
        <v>411</v>
      </c>
      <c r="B417" s="265" t="s">
        <v>577</v>
      </c>
      <c r="C417" s="266" t="s">
        <v>522</v>
      </c>
      <c r="D417" s="266" t="s">
        <v>112</v>
      </c>
      <c r="E417" s="265" t="s">
        <v>319</v>
      </c>
      <c r="F417" s="267">
        <v>0.04</v>
      </c>
      <c r="G417" s="268" t="s">
        <v>430</v>
      </c>
      <c r="H417" s="265" t="s">
        <v>115</v>
      </c>
      <c r="I417" s="266" t="s">
        <v>116</v>
      </c>
    </row>
    <row r="418" spans="1:9">
      <c r="A418" s="264">
        <f t="shared" si="6"/>
        <v>412</v>
      </c>
      <c r="B418" s="265" t="s">
        <v>1025</v>
      </c>
      <c r="C418" s="266" t="s">
        <v>522</v>
      </c>
      <c r="D418" s="266" t="s">
        <v>112</v>
      </c>
      <c r="E418" s="265" t="s">
        <v>319</v>
      </c>
      <c r="F418" s="267">
        <v>0.01</v>
      </c>
      <c r="G418" s="268" t="s">
        <v>718</v>
      </c>
      <c r="H418" s="265" t="s">
        <v>115</v>
      </c>
      <c r="I418" s="266" t="s">
        <v>116</v>
      </c>
    </row>
    <row r="419" spans="1:9">
      <c r="A419" s="264">
        <f t="shared" si="6"/>
        <v>413</v>
      </c>
      <c r="B419" s="265" t="s">
        <v>1026</v>
      </c>
      <c r="C419" s="266" t="s">
        <v>522</v>
      </c>
      <c r="D419" s="266" t="s">
        <v>112</v>
      </c>
      <c r="E419" s="265" t="s">
        <v>319</v>
      </c>
      <c r="F419" s="267">
        <v>0.06</v>
      </c>
      <c r="G419" s="268" t="s">
        <v>163</v>
      </c>
      <c r="H419" s="265" t="s">
        <v>115</v>
      </c>
      <c r="I419" s="266" t="s">
        <v>116</v>
      </c>
    </row>
    <row r="420" spans="1:9">
      <c r="A420" s="264">
        <f t="shared" si="6"/>
        <v>414</v>
      </c>
      <c r="B420" s="265" t="s">
        <v>1027</v>
      </c>
      <c r="C420" s="266" t="s">
        <v>522</v>
      </c>
      <c r="D420" s="266" t="s">
        <v>112</v>
      </c>
      <c r="E420" s="265" t="s">
        <v>319</v>
      </c>
      <c r="F420" s="267">
        <v>3.2000000000000002E-3</v>
      </c>
      <c r="G420" s="268" t="s">
        <v>682</v>
      </c>
      <c r="H420" s="265" t="s">
        <v>115</v>
      </c>
      <c r="I420" s="266" t="s">
        <v>116</v>
      </c>
    </row>
    <row r="421" spans="1:9">
      <c r="A421" s="264">
        <f t="shared" si="6"/>
        <v>415</v>
      </c>
      <c r="B421" s="265" t="s">
        <v>313</v>
      </c>
      <c r="C421" s="266" t="s">
        <v>522</v>
      </c>
      <c r="D421" s="266" t="s">
        <v>112</v>
      </c>
      <c r="E421" s="265" t="s">
        <v>319</v>
      </c>
      <c r="F421" s="267">
        <v>6.1000000000000004E-3</v>
      </c>
      <c r="G421" s="268" t="s">
        <v>823</v>
      </c>
      <c r="H421" s="265" t="s">
        <v>115</v>
      </c>
      <c r="I421" s="266" t="s">
        <v>116</v>
      </c>
    </row>
    <row r="422" spans="1:9">
      <c r="A422" s="264">
        <f t="shared" si="6"/>
        <v>416</v>
      </c>
      <c r="B422" s="265" t="s">
        <v>1028</v>
      </c>
      <c r="C422" s="266" t="s">
        <v>522</v>
      </c>
      <c r="D422" s="266" t="s">
        <v>112</v>
      </c>
      <c r="E422" s="265" t="s">
        <v>319</v>
      </c>
      <c r="F422" s="267">
        <v>0.21</v>
      </c>
      <c r="G422" s="268" t="s">
        <v>1029</v>
      </c>
      <c r="H422" s="265" t="s">
        <v>115</v>
      </c>
      <c r="I422" s="266" t="s">
        <v>116</v>
      </c>
    </row>
    <row r="423" spans="1:9">
      <c r="A423" s="264">
        <f t="shared" si="6"/>
        <v>417</v>
      </c>
      <c r="B423" s="265" t="s">
        <v>254</v>
      </c>
      <c r="C423" s="266" t="s">
        <v>522</v>
      </c>
      <c r="D423" s="266" t="s">
        <v>112</v>
      </c>
      <c r="E423" s="265" t="s">
        <v>319</v>
      </c>
      <c r="F423" s="267">
        <v>0.03</v>
      </c>
      <c r="G423" s="268" t="s">
        <v>798</v>
      </c>
      <c r="H423" s="265" t="s">
        <v>115</v>
      </c>
      <c r="I423" s="266" t="s">
        <v>116</v>
      </c>
    </row>
    <row r="424" spans="1:9">
      <c r="A424" s="264">
        <f t="shared" si="6"/>
        <v>418</v>
      </c>
      <c r="B424" s="265" t="s">
        <v>1030</v>
      </c>
      <c r="C424" s="266" t="s">
        <v>522</v>
      </c>
      <c r="D424" s="266" t="s">
        <v>112</v>
      </c>
      <c r="E424" s="265" t="s">
        <v>319</v>
      </c>
      <c r="F424" s="267">
        <v>0.01</v>
      </c>
      <c r="G424" s="268" t="s">
        <v>718</v>
      </c>
      <c r="H424" s="265" t="s">
        <v>115</v>
      </c>
      <c r="I424" s="266" t="s">
        <v>116</v>
      </c>
    </row>
    <row r="425" spans="1:9">
      <c r="A425" s="264">
        <f t="shared" si="6"/>
        <v>419</v>
      </c>
      <c r="B425" s="265" t="s">
        <v>1031</v>
      </c>
      <c r="C425" s="266" t="s">
        <v>522</v>
      </c>
      <c r="D425" s="266" t="s">
        <v>112</v>
      </c>
      <c r="E425" s="265" t="s">
        <v>319</v>
      </c>
      <c r="F425" s="267">
        <v>0.02</v>
      </c>
      <c r="G425" s="268" t="s">
        <v>646</v>
      </c>
      <c r="H425" s="265" t="s">
        <v>115</v>
      </c>
      <c r="I425" s="266" t="s">
        <v>116</v>
      </c>
    </row>
    <row r="426" spans="1:9">
      <c r="A426" s="264">
        <f t="shared" si="6"/>
        <v>420</v>
      </c>
      <c r="B426" s="265" t="s">
        <v>298</v>
      </c>
      <c r="C426" s="266" t="s">
        <v>522</v>
      </c>
      <c r="D426" s="266" t="s">
        <v>112</v>
      </c>
      <c r="E426" s="265" t="s">
        <v>319</v>
      </c>
      <c r="F426" s="267">
        <v>0.1</v>
      </c>
      <c r="G426" s="268" t="s">
        <v>1019</v>
      </c>
      <c r="H426" s="265" t="s">
        <v>115</v>
      </c>
      <c r="I426" s="266" t="s">
        <v>116</v>
      </c>
    </row>
    <row r="427" spans="1:9">
      <c r="A427" s="264">
        <f t="shared" si="6"/>
        <v>421</v>
      </c>
      <c r="B427" s="265" t="s">
        <v>358</v>
      </c>
      <c r="C427" s="266" t="s">
        <v>522</v>
      </c>
      <c r="D427" s="266" t="s">
        <v>112</v>
      </c>
      <c r="E427" s="265" t="s">
        <v>319</v>
      </c>
      <c r="F427" s="267">
        <v>0.03</v>
      </c>
      <c r="G427" s="268" t="s">
        <v>798</v>
      </c>
      <c r="H427" s="265" t="s">
        <v>115</v>
      </c>
      <c r="I427" s="266" t="s">
        <v>116</v>
      </c>
    </row>
    <row r="428" spans="1:9">
      <c r="A428" s="264">
        <f t="shared" si="6"/>
        <v>422</v>
      </c>
      <c r="B428" s="265" t="s">
        <v>1032</v>
      </c>
      <c r="C428" s="266" t="s">
        <v>522</v>
      </c>
      <c r="D428" s="266" t="s">
        <v>112</v>
      </c>
      <c r="E428" s="265" t="s">
        <v>319</v>
      </c>
      <c r="F428" s="267">
        <v>0.01</v>
      </c>
      <c r="G428" s="268" t="s">
        <v>718</v>
      </c>
      <c r="H428" s="265" t="s">
        <v>115</v>
      </c>
      <c r="I428" s="266" t="s">
        <v>116</v>
      </c>
    </row>
    <row r="429" spans="1:9">
      <c r="A429" s="264">
        <f t="shared" si="6"/>
        <v>423</v>
      </c>
      <c r="B429" s="265" t="s">
        <v>1033</v>
      </c>
      <c r="C429" s="266" t="s">
        <v>1034</v>
      </c>
      <c r="D429" s="266" t="s">
        <v>112</v>
      </c>
      <c r="E429" s="265" t="s">
        <v>1035</v>
      </c>
      <c r="F429" s="267">
        <v>0.93</v>
      </c>
      <c r="G429" s="268" t="s">
        <v>1036</v>
      </c>
      <c r="H429" s="265" t="s">
        <v>115</v>
      </c>
      <c r="I429" s="266" t="s">
        <v>389</v>
      </c>
    </row>
    <row r="430" spans="1:9">
      <c r="A430" s="264">
        <f t="shared" si="6"/>
        <v>424</v>
      </c>
      <c r="B430" s="265" t="s">
        <v>830</v>
      </c>
      <c r="C430" s="266" t="s">
        <v>1034</v>
      </c>
      <c r="D430" s="266" t="s">
        <v>112</v>
      </c>
      <c r="E430" s="265" t="s">
        <v>1035</v>
      </c>
      <c r="F430" s="267">
        <v>2.1000000000000001E-2</v>
      </c>
      <c r="G430" s="268" t="s">
        <v>676</v>
      </c>
      <c r="H430" s="265" t="s">
        <v>115</v>
      </c>
      <c r="I430" s="266" t="s">
        <v>1037</v>
      </c>
    </row>
    <row r="431" spans="1:9">
      <c r="A431" s="264">
        <f t="shared" si="6"/>
        <v>425</v>
      </c>
      <c r="B431" s="265" t="s">
        <v>1038</v>
      </c>
      <c r="C431" s="266" t="s">
        <v>1034</v>
      </c>
      <c r="D431" s="266" t="s">
        <v>112</v>
      </c>
      <c r="E431" s="265" t="s">
        <v>1035</v>
      </c>
      <c r="F431" s="267">
        <v>5.1000000000000004E-3</v>
      </c>
      <c r="G431" s="268" t="s">
        <v>1039</v>
      </c>
      <c r="H431" s="265" t="s">
        <v>115</v>
      </c>
      <c r="I431" s="266" t="s">
        <v>1037</v>
      </c>
    </row>
    <row r="432" spans="1:9">
      <c r="A432" s="264">
        <f t="shared" si="6"/>
        <v>426</v>
      </c>
      <c r="B432" s="265" t="s">
        <v>1040</v>
      </c>
      <c r="C432" s="266" t="s">
        <v>1034</v>
      </c>
      <c r="D432" s="266" t="s">
        <v>112</v>
      </c>
      <c r="E432" s="265" t="s">
        <v>1035</v>
      </c>
      <c r="F432" s="267">
        <v>9.7000000000000003E-3</v>
      </c>
      <c r="G432" s="268" t="s">
        <v>758</v>
      </c>
      <c r="H432" s="265" t="s">
        <v>115</v>
      </c>
      <c r="I432" s="266" t="s">
        <v>1037</v>
      </c>
    </row>
    <row r="433" spans="1:9">
      <c r="A433" s="264">
        <f t="shared" si="6"/>
        <v>427</v>
      </c>
      <c r="B433" s="265" t="s">
        <v>1041</v>
      </c>
      <c r="C433" s="266" t="s">
        <v>1034</v>
      </c>
      <c r="D433" s="266" t="s">
        <v>112</v>
      </c>
      <c r="E433" s="265" t="s">
        <v>1035</v>
      </c>
      <c r="F433" s="267">
        <v>2.6804000000000001</v>
      </c>
      <c r="G433" s="268" t="s">
        <v>1042</v>
      </c>
      <c r="H433" s="265" t="s">
        <v>115</v>
      </c>
      <c r="I433" s="266" t="s">
        <v>1037</v>
      </c>
    </row>
    <row r="434" spans="1:9">
      <c r="A434" s="264">
        <f t="shared" si="6"/>
        <v>428</v>
      </c>
      <c r="B434" s="265" t="s">
        <v>1043</v>
      </c>
      <c r="C434" s="266" t="s">
        <v>1034</v>
      </c>
      <c r="D434" s="266" t="s">
        <v>112</v>
      </c>
      <c r="E434" s="265" t="s">
        <v>1035</v>
      </c>
      <c r="F434" s="267">
        <v>1.929</v>
      </c>
      <c r="G434" s="268" t="s">
        <v>1044</v>
      </c>
      <c r="H434" s="265" t="s">
        <v>115</v>
      </c>
      <c r="I434" s="266" t="s">
        <v>1037</v>
      </c>
    </row>
    <row r="435" spans="1:9">
      <c r="A435" s="264">
        <f t="shared" si="6"/>
        <v>429</v>
      </c>
      <c r="B435" s="265" t="s">
        <v>1045</v>
      </c>
      <c r="C435" s="266" t="s">
        <v>1034</v>
      </c>
      <c r="D435" s="266" t="s">
        <v>112</v>
      </c>
      <c r="E435" s="265" t="s">
        <v>1035</v>
      </c>
      <c r="F435" s="267">
        <v>1.6999999999999999E-3</v>
      </c>
      <c r="G435" s="268" t="s">
        <v>205</v>
      </c>
      <c r="H435" s="265" t="s">
        <v>115</v>
      </c>
      <c r="I435" s="266" t="s">
        <v>1037</v>
      </c>
    </row>
    <row r="436" spans="1:9">
      <c r="A436" s="264">
        <f t="shared" si="6"/>
        <v>430</v>
      </c>
      <c r="B436" s="265" t="s">
        <v>1046</v>
      </c>
      <c r="C436" s="266" t="s">
        <v>1034</v>
      </c>
      <c r="D436" s="266" t="s">
        <v>112</v>
      </c>
      <c r="E436" s="265" t="s">
        <v>1035</v>
      </c>
      <c r="F436" s="267">
        <v>4.3E-3</v>
      </c>
      <c r="G436" s="268" t="s">
        <v>716</v>
      </c>
      <c r="H436" s="265" t="s">
        <v>115</v>
      </c>
      <c r="I436" s="266" t="s">
        <v>1037</v>
      </c>
    </row>
    <row r="437" spans="1:9">
      <c r="A437" s="264">
        <f t="shared" si="6"/>
        <v>431</v>
      </c>
      <c r="B437" s="265" t="s">
        <v>138</v>
      </c>
      <c r="C437" s="266" t="s">
        <v>497</v>
      </c>
      <c r="D437" s="266" t="s">
        <v>121</v>
      </c>
      <c r="E437" s="265" t="s">
        <v>1047</v>
      </c>
      <c r="F437" s="267">
        <v>3.2</v>
      </c>
      <c r="G437" s="268" t="s">
        <v>1048</v>
      </c>
      <c r="H437" s="265" t="s">
        <v>130</v>
      </c>
      <c r="I437" s="266" t="s">
        <v>380</v>
      </c>
    </row>
    <row r="438" spans="1:9">
      <c r="A438" s="264">
        <f t="shared" si="6"/>
        <v>432</v>
      </c>
      <c r="B438" s="265" t="s">
        <v>1049</v>
      </c>
      <c r="C438" s="266" t="s">
        <v>142</v>
      </c>
      <c r="D438" s="266" t="s">
        <v>112</v>
      </c>
      <c r="E438" s="265" t="s">
        <v>143</v>
      </c>
      <c r="F438" s="267">
        <v>3.3999999999999998E-3</v>
      </c>
      <c r="G438" s="268" t="s">
        <v>703</v>
      </c>
      <c r="H438" s="265" t="s">
        <v>136</v>
      </c>
      <c r="I438" s="266" t="s">
        <v>442</v>
      </c>
    </row>
    <row r="439" spans="1:9">
      <c r="A439" s="264">
        <f t="shared" si="6"/>
        <v>433</v>
      </c>
      <c r="B439" s="265" t="s">
        <v>1050</v>
      </c>
      <c r="C439" s="266" t="s">
        <v>142</v>
      </c>
      <c r="D439" s="266" t="s">
        <v>112</v>
      </c>
      <c r="E439" s="265" t="s">
        <v>143</v>
      </c>
      <c r="F439" s="267">
        <v>2.5999999999999999E-3</v>
      </c>
      <c r="G439" s="268" t="s">
        <v>114</v>
      </c>
      <c r="H439" s="265" t="s">
        <v>136</v>
      </c>
      <c r="I439" s="266" t="s">
        <v>442</v>
      </c>
    </row>
    <row r="440" spans="1:9">
      <c r="A440" s="264">
        <f t="shared" si="6"/>
        <v>434</v>
      </c>
      <c r="B440" s="265" t="s">
        <v>1051</v>
      </c>
      <c r="C440" s="266" t="s">
        <v>142</v>
      </c>
      <c r="D440" s="266" t="s">
        <v>121</v>
      </c>
      <c r="E440" s="265" t="s">
        <v>143</v>
      </c>
      <c r="F440" s="267">
        <v>9.2999999999999992E-3</v>
      </c>
      <c r="G440" s="268" t="s">
        <v>211</v>
      </c>
      <c r="H440" s="265" t="s">
        <v>136</v>
      </c>
      <c r="I440" s="266" t="s">
        <v>442</v>
      </c>
    </row>
    <row r="441" spans="1:9">
      <c r="A441" s="264">
        <f t="shared" si="6"/>
        <v>435</v>
      </c>
      <c r="B441" s="265" t="s">
        <v>274</v>
      </c>
      <c r="C441" s="266" t="s">
        <v>142</v>
      </c>
      <c r="D441" s="266" t="s">
        <v>121</v>
      </c>
      <c r="E441" s="265" t="s">
        <v>143</v>
      </c>
      <c r="F441" s="267">
        <v>6.0000000000000001E-3</v>
      </c>
      <c r="G441" s="268" t="s">
        <v>1052</v>
      </c>
      <c r="H441" s="265" t="s">
        <v>136</v>
      </c>
      <c r="I441" s="266" t="s">
        <v>442</v>
      </c>
    </row>
    <row r="442" spans="1:9">
      <c r="A442" s="264">
        <f t="shared" si="6"/>
        <v>436</v>
      </c>
      <c r="B442" s="265" t="s">
        <v>1053</v>
      </c>
      <c r="C442" s="266" t="s">
        <v>142</v>
      </c>
      <c r="D442" s="266" t="s">
        <v>112</v>
      </c>
      <c r="E442" s="265" t="s">
        <v>143</v>
      </c>
      <c r="F442" s="267">
        <v>6.6299999999999998E-2</v>
      </c>
      <c r="G442" s="268" t="s">
        <v>1054</v>
      </c>
      <c r="H442" s="265" t="s">
        <v>136</v>
      </c>
      <c r="I442" s="266" t="s">
        <v>442</v>
      </c>
    </row>
    <row r="443" spans="1:9">
      <c r="A443" s="264">
        <f t="shared" si="6"/>
        <v>437</v>
      </c>
      <c r="B443" s="265" t="s">
        <v>757</v>
      </c>
      <c r="C443" s="266" t="s">
        <v>142</v>
      </c>
      <c r="D443" s="266" t="s">
        <v>112</v>
      </c>
      <c r="E443" s="265" t="s">
        <v>143</v>
      </c>
      <c r="F443" s="267">
        <v>0.70409999999999995</v>
      </c>
      <c r="G443" s="268" t="s">
        <v>1055</v>
      </c>
      <c r="H443" s="265" t="s">
        <v>136</v>
      </c>
      <c r="I443" s="266" t="s">
        <v>442</v>
      </c>
    </row>
    <row r="444" spans="1:9">
      <c r="A444" s="264">
        <f t="shared" si="6"/>
        <v>438</v>
      </c>
      <c r="B444" s="265" t="s">
        <v>1056</v>
      </c>
      <c r="C444" s="266" t="s">
        <v>142</v>
      </c>
      <c r="D444" s="266" t="s">
        <v>112</v>
      </c>
      <c r="E444" s="265" t="s">
        <v>143</v>
      </c>
      <c r="F444" s="267">
        <v>0.10680000000000001</v>
      </c>
      <c r="G444" s="268" t="s">
        <v>1057</v>
      </c>
      <c r="H444" s="265" t="s">
        <v>136</v>
      </c>
      <c r="I444" s="266" t="s">
        <v>442</v>
      </c>
    </row>
    <row r="445" spans="1:9">
      <c r="A445" s="264">
        <f t="shared" si="6"/>
        <v>439</v>
      </c>
      <c r="B445" s="265" t="s">
        <v>818</v>
      </c>
      <c r="C445" s="266" t="s">
        <v>142</v>
      </c>
      <c r="D445" s="266" t="s">
        <v>121</v>
      </c>
      <c r="E445" s="265" t="s">
        <v>143</v>
      </c>
      <c r="F445" s="267">
        <v>0.01</v>
      </c>
      <c r="G445" s="268" t="s">
        <v>718</v>
      </c>
      <c r="H445" s="265" t="s">
        <v>136</v>
      </c>
      <c r="I445" s="266" t="s">
        <v>442</v>
      </c>
    </row>
    <row r="446" spans="1:9">
      <c r="A446" s="264">
        <f t="shared" si="6"/>
        <v>440</v>
      </c>
      <c r="B446" s="265" t="s">
        <v>1058</v>
      </c>
      <c r="C446" s="266" t="s">
        <v>142</v>
      </c>
      <c r="D446" s="266" t="s">
        <v>121</v>
      </c>
      <c r="E446" s="265" t="s">
        <v>143</v>
      </c>
      <c r="F446" s="267">
        <v>2.35E-2</v>
      </c>
      <c r="G446" s="268" t="s">
        <v>714</v>
      </c>
      <c r="H446" s="265" t="s">
        <v>136</v>
      </c>
      <c r="I446" s="266" t="s">
        <v>442</v>
      </c>
    </row>
    <row r="447" spans="1:9">
      <c r="A447" s="264">
        <f t="shared" si="6"/>
        <v>441</v>
      </c>
      <c r="B447" s="265" t="s">
        <v>1059</v>
      </c>
      <c r="C447" s="266" t="s">
        <v>142</v>
      </c>
      <c r="D447" s="266" t="s">
        <v>121</v>
      </c>
      <c r="E447" s="265" t="s">
        <v>143</v>
      </c>
      <c r="F447" s="267">
        <v>2.64E-2</v>
      </c>
      <c r="G447" s="268" t="s">
        <v>1060</v>
      </c>
      <c r="H447" s="265" t="s">
        <v>136</v>
      </c>
      <c r="I447" s="266" t="s">
        <v>442</v>
      </c>
    </row>
    <row r="448" spans="1:9">
      <c r="A448" s="264">
        <f t="shared" si="6"/>
        <v>442</v>
      </c>
      <c r="B448" s="265" t="s">
        <v>761</v>
      </c>
      <c r="C448" s="266" t="s">
        <v>142</v>
      </c>
      <c r="D448" s="266" t="s">
        <v>112</v>
      </c>
      <c r="E448" s="265" t="s">
        <v>143</v>
      </c>
      <c r="F448" s="267">
        <v>3.8E-3</v>
      </c>
      <c r="G448" s="268" t="s">
        <v>1061</v>
      </c>
      <c r="H448" s="265" t="s">
        <v>136</v>
      </c>
      <c r="I448" s="266" t="s">
        <v>442</v>
      </c>
    </row>
    <row r="449" spans="1:9">
      <c r="A449" s="264">
        <f t="shared" si="6"/>
        <v>443</v>
      </c>
      <c r="B449" s="265" t="s">
        <v>763</v>
      </c>
      <c r="C449" s="266" t="s">
        <v>142</v>
      </c>
      <c r="D449" s="266" t="s">
        <v>112</v>
      </c>
      <c r="E449" s="265" t="s">
        <v>143</v>
      </c>
      <c r="F449" s="267">
        <v>4.3E-3</v>
      </c>
      <c r="G449" s="268" t="s">
        <v>716</v>
      </c>
      <c r="H449" s="265" t="s">
        <v>136</v>
      </c>
      <c r="I449" s="266" t="s">
        <v>442</v>
      </c>
    </row>
    <row r="450" spans="1:9">
      <c r="A450" s="264">
        <f t="shared" si="6"/>
        <v>444</v>
      </c>
      <c r="B450" s="265" t="s">
        <v>1062</v>
      </c>
      <c r="C450" s="266" t="s">
        <v>142</v>
      </c>
      <c r="D450" s="266" t="s">
        <v>121</v>
      </c>
      <c r="E450" s="265" t="s">
        <v>143</v>
      </c>
      <c r="F450" s="267">
        <v>3.27E-2</v>
      </c>
      <c r="G450" s="268" t="s">
        <v>896</v>
      </c>
      <c r="H450" s="265" t="s">
        <v>136</v>
      </c>
      <c r="I450" s="266" t="s">
        <v>442</v>
      </c>
    </row>
    <row r="451" spans="1:9">
      <c r="A451" s="264">
        <f t="shared" si="6"/>
        <v>445</v>
      </c>
      <c r="B451" s="265" t="s">
        <v>1063</v>
      </c>
      <c r="C451" s="266" t="s">
        <v>142</v>
      </c>
      <c r="D451" s="266" t="s">
        <v>112</v>
      </c>
      <c r="E451" s="265" t="s">
        <v>143</v>
      </c>
      <c r="F451" s="267">
        <v>1.2723</v>
      </c>
      <c r="G451" s="268" t="s">
        <v>1064</v>
      </c>
      <c r="H451" s="265" t="s">
        <v>136</v>
      </c>
      <c r="I451" s="266" t="s">
        <v>442</v>
      </c>
    </row>
    <row r="452" spans="1:9">
      <c r="A452" s="264">
        <f t="shared" si="6"/>
        <v>446</v>
      </c>
      <c r="B452" s="265" t="s">
        <v>626</v>
      </c>
      <c r="C452" s="266" t="s">
        <v>142</v>
      </c>
      <c r="D452" s="266" t="s">
        <v>121</v>
      </c>
      <c r="E452" s="265" t="s">
        <v>143</v>
      </c>
      <c r="F452" s="267">
        <v>4.5600000000000002E-2</v>
      </c>
      <c r="G452" s="268" t="s">
        <v>1065</v>
      </c>
      <c r="H452" s="265" t="s">
        <v>136</v>
      </c>
      <c r="I452" s="266" t="s">
        <v>442</v>
      </c>
    </row>
    <row r="453" spans="1:9">
      <c r="A453" s="264">
        <f t="shared" si="6"/>
        <v>447</v>
      </c>
      <c r="B453" s="265" t="s">
        <v>1066</v>
      </c>
      <c r="C453" s="266" t="s">
        <v>142</v>
      </c>
      <c r="D453" s="266" t="s">
        <v>121</v>
      </c>
      <c r="E453" s="265" t="s">
        <v>143</v>
      </c>
      <c r="F453" s="267">
        <v>1.52E-2</v>
      </c>
      <c r="G453" s="268" t="s">
        <v>1067</v>
      </c>
      <c r="H453" s="265" t="s">
        <v>136</v>
      </c>
      <c r="I453" s="266" t="s">
        <v>442</v>
      </c>
    </row>
    <row r="454" spans="1:9">
      <c r="A454" s="264">
        <f t="shared" si="6"/>
        <v>448</v>
      </c>
      <c r="B454" s="265" t="s">
        <v>1068</v>
      </c>
      <c r="C454" s="266" t="s">
        <v>142</v>
      </c>
      <c r="D454" s="266" t="s">
        <v>121</v>
      </c>
      <c r="E454" s="265" t="s">
        <v>143</v>
      </c>
      <c r="F454" s="267">
        <v>4.1999999999999997E-3</v>
      </c>
      <c r="G454" s="268" t="s">
        <v>950</v>
      </c>
      <c r="H454" s="265" t="s">
        <v>136</v>
      </c>
      <c r="I454" s="266" t="s">
        <v>442</v>
      </c>
    </row>
    <row r="455" spans="1:9">
      <c r="A455" s="264">
        <f t="shared" si="6"/>
        <v>449</v>
      </c>
      <c r="B455" s="265" t="s">
        <v>1069</v>
      </c>
      <c r="C455" s="266" t="s">
        <v>142</v>
      </c>
      <c r="D455" s="266" t="s">
        <v>112</v>
      </c>
      <c r="E455" s="265" t="s">
        <v>143</v>
      </c>
      <c r="F455" s="267">
        <v>0.13569999999999999</v>
      </c>
      <c r="G455" s="268" t="s">
        <v>1070</v>
      </c>
      <c r="H455" s="265" t="s">
        <v>136</v>
      </c>
      <c r="I455" s="266" t="s">
        <v>442</v>
      </c>
    </row>
    <row r="456" spans="1:9">
      <c r="A456" s="264">
        <f t="shared" si="6"/>
        <v>450</v>
      </c>
      <c r="B456" s="265" t="s">
        <v>1071</v>
      </c>
      <c r="C456" s="266" t="s">
        <v>142</v>
      </c>
      <c r="D456" s="266" t="s">
        <v>112</v>
      </c>
      <c r="E456" s="265" t="s">
        <v>143</v>
      </c>
      <c r="F456" s="267">
        <v>3.2000000000000002E-3</v>
      </c>
      <c r="G456" s="268" t="s">
        <v>682</v>
      </c>
      <c r="H456" s="265" t="s">
        <v>136</v>
      </c>
      <c r="I456" s="266" t="s">
        <v>442</v>
      </c>
    </row>
    <row r="457" spans="1:9">
      <c r="A457" s="264">
        <f t="shared" ref="A457:A520" si="7">A456+1</f>
        <v>451</v>
      </c>
      <c r="B457" s="265" t="s">
        <v>1072</v>
      </c>
      <c r="C457" s="266" t="s">
        <v>263</v>
      </c>
      <c r="D457" s="266" t="s">
        <v>112</v>
      </c>
      <c r="E457" s="265" t="s">
        <v>802</v>
      </c>
      <c r="F457" s="267">
        <v>1.23</v>
      </c>
      <c r="G457" s="268" t="s">
        <v>1073</v>
      </c>
      <c r="H457" s="265" t="s">
        <v>413</v>
      </c>
      <c r="I457" s="266" t="s">
        <v>256</v>
      </c>
    </row>
    <row r="458" spans="1:9">
      <c r="A458" s="264">
        <f t="shared" si="7"/>
        <v>452</v>
      </c>
      <c r="B458" s="265" t="s">
        <v>1074</v>
      </c>
      <c r="C458" s="266" t="s">
        <v>263</v>
      </c>
      <c r="D458" s="266" t="s">
        <v>112</v>
      </c>
      <c r="E458" s="265" t="s">
        <v>802</v>
      </c>
      <c r="F458" s="267">
        <v>0.85</v>
      </c>
      <c r="G458" s="268" t="s">
        <v>1075</v>
      </c>
      <c r="H458" s="265" t="s">
        <v>413</v>
      </c>
      <c r="I458" s="266" t="s">
        <v>256</v>
      </c>
    </row>
    <row r="459" spans="1:9">
      <c r="A459" s="264">
        <f t="shared" si="7"/>
        <v>453</v>
      </c>
      <c r="B459" s="265" t="s">
        <v>1076</v>
      </c>
      <c r="C459" s="266" t="s">
        <v>318</v>
      </c>
      <c r="D459" s="266" t="s">
        <v>112</v>
      </c>
      <c r="E459" s="265" t="s">
        <v>1077</v>
      </c>
      <c r="F459" s="267">
        <v>1.18E-2</v>
      </c>
      <c r="G459" s="268" t="s">
        <v>1078</v>
      </c>
      <c r="H459" s="265" t="s">
        <v>301</v>
      </c>
      <c r="I459" s="266" t="s">
        <v>482</v>
      </c>
    </row>
    <row r="460" spans="1:9">
      <c r="A460" s="264">
        <f t="shared" si="7"/>
        <v>454</v>
      </c>
      <c r="B460" s="265" t="s">
        <v>1079</v>
      </c>
      <c r="C460" s="266" t="s">
        <v>318</v>
      </c>
      <c r="D460" s="266" t="s">
        <v>112</v>
      </c>
      <c r="E460" s="265" t="s">
        <v>1077</v>
      </c>
      <c r="F460" s="267">
        <v>1.06E-2</v>
      </c>
      <c r="G460" s="268" t="s">
        <v>350</v>
      </c>
      <c r="H460" s="265" t="s">
        <v>301</v>
      </c>
      <c r="I460" s="266" t="s">
        <v>482</v>
      </c>
    </row>
    <row r="461" spans="1:9">
      <c r="A461" s="264">
        <f t="shared" si="7"/>
        <v>455</v>
      </c>
      <c r="B461" s="265" t="s">
        <v>947</v>
      </c>
      <c r="C461" s="266" t="s">
        <v>318</v>
      </c>
      <c r="D461" s="266" t="s">
        <v>112</v>
      </c>
      <c r="E461" s="265" t="s">
        <v>1077</v>
      </c>
      <c r="F461" s="267">
        <v>7.4999999999999997E-3</v>
      </c>
      <c r="G461" s="268" t="s">
        <v>123</v>
      </c>
      <c r="H461" s="265" t="s">
        <v>301</v>
      </c>
      <c r="I461" s="266" t="s">
        <v>482</v>
      </c>
    </row>
    <row r="462" spans="1:9">
      <c r="A462" s="264">
        <f t="shared" si="7"/>
        <v>456</v>
      </c>
      <c r="B462" s="265" t="s">
        <v>501</v>
      </c>
      <c r="C462" s="266" t="s">
        <v>318</v>
      </c>
      <c r="D462" s="266" t="s">
        <v>112</v>
      </c>
      <c r="E462" s="265" t="s">
        <v>1077</v>
      </c>
      <c r="F462" s="267">
        <v>4.4000000000000003E-3</v>
      </c>
      <c r="G462" s="268" t="s">
        <v>1080</v>
      </c>
      <c r="H462" s="265" t="s">
        <v>301</v>
      </c>
      <c r="I462" s="266" t="s">
        <v>482</v>
      </c>
    </row>
    <row r="463" spans="1:9">
      <c r="A463" s="264">
        <f t="shared" si="7"/>
        <v>457</v>
      </c>
      <c r="B463" s="265" t="s">
        <v>1081</v>
      </c>
      <c r="C463" s="266" t="s">
        <v>318</v>
      </c>
      <c r="D463" s="266" t="s">
        <v>112</v>
      </c>
      <c r="E463" s="265" t="s">
        <v>1077</v>
      </c>
      <c r="F463" s="267">
        <v>1.1999999999999999E-3</v>
      </c>
      <c r="G463" s="268" t="s">
        <v>652</v>
      </c>
      <c r="H463" s="265" t="s">
        <v>301</v>
      </c>
      <c r="I463" s="266" t="s">
        <v>482</v>
      </c>
    </row>
    <row r="464" spans="1:9">
      <c r="A464" s="264">
        <f t="shared" si="7"/>
        <v>458</v>
      </c>
      <c r="B464" s="265" t="s">
        <v>1082</v>
      </c>
      <c r="C464" s="266" t="s">
        <v>318</v>
      </c>
      <c r="D464" s="266" t="s">
        <v>112</v>
      </c>
      <c r="E464" s="265" t="s">
        <v>1077</v>
      </c>
      <c r="F464" s="267">
        <v>1.4E-3</v>
      </c>
      <c r="G464" s="268" t="s">
        <v>339</v>
      </c>
      <c r="H464" s="265" t="s">
        <v>301</v>
      </c>
      <c r="I464" s="266" t="s">
        <v>482</v>
      </c>
    </row>
    <row r="465" spans="1:9">
      <c r="A465" s="264">
        <f t="shared" si="7"/>
        <v>459</v>
      </c>
      <c r="B465" s="265" t="s">
        <v>1083</v>
      </c>
      <c r="C465" s="266" t="s">
        <v>318</v>
      </c>
      <c r="D465" s="266" t="s">
        <v>112</v>
      </c>
      <c r="E465" s="265" t="s">
        <v>1077</v>
      </c>
      <c r="F465" s="267">
        <v>9.2999999999999992E-3</v>
      </c>
      <c r="G465" s="268" t="s">
        <v>211</v>
      </c>
      <c r="H465" s="265" t="s">
        <v>301</v>
      </c>
      <c r="I465" s="266" t="s">
        <v>482</v>
      </c>
    </row>
    <row r="466" spans="1:9">
      <c r="A466" s="264">
        <f t="shared" si="7"/>
        <v>460</v>
      </c>
      <c r="B466" s="265" t="s">
        <v>1084</v>
      </c>
      <c r="C466" s="266" t="s">
        <v>318</v>
      </c>
      <c r="D466" s="266" t="s">
        <v>112</v>
      </c>
      <c r="E466" s="265" t="s">
        <v>1077</v>
      </c>
      <c r="F466" s="267">
        <v>2.8999999999999998E-3</v>
      </c>
      <c r="G466" s="268" t="s">
        <v>1085</v>
      </c>
      <c r="H466" s="265" t="s">
        <v>301</v>
      </c>
      <c r="I466" s="266" t="s">
        <v>482</v>
      </c>
    </row>
    <row r="467" spans="1:9">
      <c r="A467" s="264">
        <f t="shared" si="7"/>
        <v>461</v>
      </c>
      <c r="B467" s="265" t="s">
        <v>1086</v>
      </c>
      <c r="C467" s="266" t="s">
        <v>318</v>
      </c>
      <c r="D467" s="266" t="s">
        <v>112</v>
      </c>
      <c r="E467" s="265" t="s">
        <v>1077</v>
      </c>
      <c r="F467" s="267">
        <v>2.2000000000000001E-3</v>
      </c>
      <c r="G467" s="268" t="s">
        <v>724</v>
      </c>
      <c r="H467" s="265" t="s">
        <v>301</v>
      </c>
      <c r="I467" s="266" t="s">
        <v>482</v>
      </c>
    </row>
    <row r="468" spans="1:9">
      <c r="A468" s="264">
        <f t="shared" si="7"/>
        <v>462</v>
      </c>
      <c r="B468" s="265" t="s">
        <v>769</v>
      </c>
      <c r="C468" s="266" t="s">
        <v>318</v>
      </c>
      <c r="D468" s="266" t="s">
        <v>112</v>
      </c>
      <c r="E468" s="265" t="s">
        <v>1077</v>
      </c>
      <c r="F468" s="267">
        <v>1.5100000000000001E-2</v>
      </c>
      <c r="G468" s="268" t="s">
        <v>1087</v>
      </c>
      <c r="H468" s="265" t="s">
        <v>301</v>
      </c>
      <c r="I468" s="266" t="s">
        <v>482</v>
      </c>
    </row>
    <row r="469" spans="1:9">
      <c r="A469" s="264">
        <f t="shared" si="7"/>
        <v>463</v>
      </c>
      <c r="B469" s="265" t="s">
        <v>1088</v>
      </c>
      <c r="C469" s="266" t="s">
        <v>318</v>
      </c>
      <c r="D469" s="266" t="s">
        <v>112</v>
      </c>
      <c r="E469" s="265" t="s">
        <v>1077</v>
      </c>
      <c r="F469" s="267">
        <v>1.9E-3</v>
      </c>
      <c r="G469" s="268" t="s">
        <v>1089</v>
      </c>
      <c r="H469" s="265" t="s">
        <v>301</v>
      </c>
      <c r="I469" s="266" t="s">
        <v>482</v>
      </c>
    </row>
    <row r="470" spans="1:9">
      <c r="A470" s="264">
        <f t="shared" si="7"/>
        <v>464</v>
      </c>
      <c r="B470" s="265" t="s">
        <v>1090</v>
      </c>
      <c r="C470" s="266" t="s">
        <v>318</v>
      </c>
      <c r="D470" s="266" t="s">
        <v>112</v>
      </c>
      <c r="E470" s="265" t="s">
        <v>1077</v>
      </c>
      <c r="F470" s="267">
        <v>1.2699999999999999E-2</v>
      </c>
      <c r="G470" s="268" t="s">
        <v>1091</v>
      </c>
      <c r="H470" s="265" t="s">
        <v>301</v>
      </c>
      <c r="I470" s="266" t="s">
        <v>482</v>
      </c>
    </row>
    <row r="471" spans="1:9">
      <c r="A471" s="264">
        <f t="shared" si="7"/>
        <v>465</v>
      </c>
      <c r="B471" s="265" t="s">
        <v>1068</v>
      </c>
      <c r="C471" s="266" t="s">
        <v>318</v>
      </c>
      <c r="D471" s="266" t="s">
        <v>112</v>
      </c>
      <c r="E471" s="265" t="s">
        <v>1077</v>
      </c>
      <c r="F471" s="267">
        <v>1.4800000000000001E-2</v>
      </c>
      <c r="G471" s="268" t="s">
        <v>1092</v>
      </c>
      <c r="H471" s="265" t="s">
        <v>301</v>
      </c>
      <c r="I471" s="266" t="s">
        <v>482</v>
      </c>
    </row>
    <row r="472" spans="1:9">
      <c r="A472" s="264">
        <f t="shared" si="7"/>
        <v>466</v>
      </c>
      <c r="B472" s="265" t="s">
        <v>1093</v>
      </c>
      <c r="C472" s="266" t="s">
        <v>318</v>
      </c>
      <c r="D472" s="266" t="s">
        <v>112</v>
      </c>
      <c r="E472" s="265" t="s">
        <v>1077</v>
      </c>
      <c r="F472" s="267">
        <v>2.41E-2</v>
      </c>
      <c r="G472" s="268" t="s">
        <v>1094</v>
      </c>
      <c r="H472" s="265" t="s">
        <v>301</v>
      </c>
      <c r="I472" s="266" t="s">
        <v>482</v>
      </c>
    </row>
    <row r="473" spans="1:9">
      <c r="A473" s="264">
        <f t="shared" si="7"/>
        <v>467</v>
      </c>
      <c r="B473" s="265" t="s">
        <v>305</v>
      </c>
      <c r="C473" s="266" t="s">
        <v>318</v>
      </c>
      <c r="D473" s="266" t="s">
        <v>112</v>
      </c>
      <c r="E473" s="265" t="s">
        <v>1077</v>
      </c>
      <c r="F473" s="267">
        <v>5.3699999999999998E-2</v>
      </c>
      <c r="G473" s="268" t="s">
        <v>1095</v>
      </c>
      <c r="H473" s="265" t="s">
        <v>301</v>
      </c>
      <c r="I473" s="266" t="s">
        <v>482</v>
      </c>
    </row>
    <row r="474" spans="1:9">
      <c r="A474" s="264">
        <f t="shared" si="7"/>
        <v>468</v>
      </c>
      <c r="B474" s="265" t="s">
        <v>1096</v>
      </c>
      <c r="C474" s="266" t="s">
        <v>318</v>
      </c>
      <c r="D474" s="266" t="s">
        <v>112</v>
      </c>
      <c r="E474" s="265" t="s">
        <v>1077</v>
      </c>
      <c r="F474" s="267">
        <v>1.8700000000000001E-2</v>
      </c>
      <c r="G474" s="268" t="s">
        <v>1097</v>
      </c>
      <c r="H474" s="265" t="s">
        <v>301</v>
      </c>
      <c r="I474" s="266" t="s">
        <v>482</v>
      </c>
    </row>
    <row r="475" spans="1:9">
      <c r="A475" s="264">
        <f t="shared" si="7"/>
        <v>469</v>
      </c>
      <c r="B475" s="265" t="s">
        <v>1098</v>
      </c>
      <c r="C475" s="266" t="s">
        <v>318</v>
      </c>
      <c r="D475" s="266" t="s">
        <v>112</v>
      </c>
      <c r="E475" s="265" t="s">
        <v>1077</v>
      </c>
      <c r="F475" s="267">
        <v>3.3E-3</v>
      </c>
      <c r="G475" s="268" t="s">
        <v>1099</v>
      </c>
      <c r="H475" s="265" t="s">
        <v>301</v>
      </c>
      <c r="I475" s="266" t="s">
        <v>482</v>
      </c>
    </row>
    <row r="476" spans="1:9">
      <c r="A476" s="264">
        <f t="shared" si="7"/>
        <v>470</v>
      </c>
      <c r="B476" s="265" t="s">
        <v>1100</v>
      </c>
      <c r="C476" s="266" t="s">
        <v>318</v>
      </c>
      <c r="D476" s="266" t="s">
        <v>112</v>
      </c>
      <c r="E476" s="265" t="s">
        <v>1077</v>
      </c>
      <c r="F476" s="267">
        <v>2.7000000000000001E-3</v>
      </c>
      <c r="G476" s="268" t="s">
        <v>643</v>
      </c>
      <c r="H476" s="265" t="s">
        <v>301</v>
      </c>
      <c r="I476" s="266" t="s">
        <v>482</v>
      </c>
    </row>
    <row r="477" spans="1:9">
      <c r="A477" s="264">
        <f t="shared" si="7"/>
        <v>471</v>
      </c>
      <c r="B477" s="265" t="s">
        <v>1101</v>
      </c>
      <c r="C477" s="266" t="s">
        <v>318</v>
      </c>
      <c r="D477" s="266" t="s">
        <v>112</v>
      </c>
      <c r="E477" s="265" t="s">
        <v>1077</v>
      </c>
      <c r="F477" s="267">
        <v>2.3999999999999998E-3</v>
      </c>
      <c r="G477" s="268" t="s">
        <v>726</v>
      </c>
      <c r="H477" s="265" t="s">
        <v>301</v>
      </c>
      <c r="I477" s="266" t="s">
        <v>482</v>
      </c>
    </row>
    <row r="478" spans="1:9">
      <c r="A478" s="264">
        <f t="shared" si="7"/>
        <v>472</v>
      </c>
      <c r="B478" s="265" t="s">
        <v>1102</v>
      </c>
      <c r="C478" s="266" t="s">
        <v>318</v>
      </c>
      <c r="D478" s="266" t="s">
        <v>112</v>
      </c>
      <c r="E478" s="265" t="s">
        <v>1077</v>
      </c>
      <c r="F478" s="267">
        <v>3.0999999999999999E-3</v>
      </c>
      <c r="G478" s="268" t="s">
        <v>760</v>
      </c>
      <c r="H478" s="265" t="s">
        <v>301</v>
      </c>
      <c r="I478" s="266" t="s">
        <v>482</v>
      </c>
    </row>
    <row r="479" spans="1:9">
      <c r="A479" s="264">
        <f t="shared" si="7"/>
        <v>473</v>
      </c>
      <c r="B479" s="265" t="s">
        <v>939</v>
      </c>
      <c r="C479" s="266" t="s">
        <v>318</v>
      </c>
      <c r="D479" s="266" t="s">
        <v>112</v>
      </c>
      <c r="E479" s="265" t="s">
        <v>1077</v>
      </c>
      <c r="F479" s="267">
        <v>3.0000000000000001E-3</v>
      </c>
      <c r="G479" s="268" t="s">
        <v>740</v>
      </c>
      <c r="H479" s="265" t="s">
        <v>301</v>
      </c>
      <c r="I479" s="266" t="s">
        <v>482</v>
      </c>
    </row>
    <row r="480" spans="1:9">
      <c r="A480" s="264">
        <f t="shared" si="7"/>
        <v>474</v>
      </c>
      <c r="B480" s="265" t="s">
        <v>1002</v>
      </c>
      <c r="C480" s="266" t="s">
        <v>318</v>
      </c>
      <c r="D480" s="266" t="s">
        <v>112</v>
      </c>
      <c r="E480" s="265" t="s">
        <v>1077</v>
      </c>
      <c r="F480" s="267">
        <v>3.8E-3</v>
      </c>
      <c r="G480" s="268" t="s">
        <v>1061</v>
      </c>
      <c r="H480" s="265" t="s">
        <v>301</v>
      </c>
      <c r="I480" s="266" t="s">
        <v>482</v>
      </c>
    </row>
    <row r="481" spans="1:9">
      <c r="A481" s="264">
        <f t="shared" si="7"/>
        <v>475</v>
      </c>
      <c r="B481" s="265" t="s">
        <v>1103</v>
      </c>
      <c r="C481" s="266" t="s">
        <v>318</v>
      </c>
      <c r="D481" s="266" t="s">
        <v>112</v>
      </c>
      <c r="E481" s="265" t="s">
        <v>1077</v>
      </c>
      <c r="F481" s="267">
        <v>2.5000000000000001E-3</v>
      </c>
      <c r="G481" s="268" t="s">
        <v>720</v>
      </c>
      <c r="H481" s="265" t="s">
        <v>301</v>
      </c>
      <c r="I481" s="266" t="s">
        <v>482</v>
      </c>
    </row>
    <row r="482" spans="1:9">
      <c r="A482" s="264">
        <f t="shared" si="7"/>
        <v>476</v>
      </c>
      <c r="B482" s="265" t="s">
        <v>956</v>
      </c>
      <c r="C482" s="266" t="s">
        <v>318</v>
      </c>
      <c r="D482" s="266" t="s">
        <v>112</v>
      </c>
      <c r="E482" s="265" t="s">
        <v>1077</v>
      </c>
      <c r="F482" s="267">
        <v>6.9999999999999999E-4</v>
      </c>
      <c r="G482" s="268" t="s">
        <v>346</v>
      </c>
      <c r="H482" s="265" t="s">
        <v>301</v>
      </c>
      <c r="I482" s="266" t="s">
        <v>482</v>
      </c>
    </row>
    <row r="483" spans="1:9">
      <c r="A483" s="264">
        <f t="shared" si="7"/>
        <v>477</v>
      </c>
      <c r="B483" s="265" t="s">
        <v>1104</v>
      </c>
      <c r="C483" s="266" t="s">
        <v>318</v>
      </c>
      <c r="D483" s="266" t="s">
        <v>112</v>
      </c>
      <c r="E483" s="265" t="s">
        <v>1077</v>
      </c>
      <c r="F483" s="267">
        <v>9.4500000000000001E-2</v>
      </c>
      <c r="G483" s="268" t="s">
        <v>1105</v>
      </c>
      <c r="H483" s="265" t="s">
        <v>301</v>
      </c>
      <c r="I483" s="266" t="s">
        <v>482</v>
      </c>
    </row>
    <row r="484" spans="1:9">
      <c r="A484" s="264">
        <f t="shared" si="7"/>
        <v>478</v>
      </c>
      <c r="B484" s="265" t="s">
        <v>701</v>
      </c>
      <c r="C484" s="266" t="s">
        <v>1106</v>
      </c>
      <c r="D484" s="266" t="s">
        <v>121</v>
      </c>
      <c r="E484" s="265" t="s">
        <v>1107</v>
      </c>
      <c r="F484" s="267">
        <v>3.27E-2</v>
      </c>
      <c r="G484" s="268" t="s">
        <v>896</v>
      </c>
      <c r="H484" s="265" t="s">
        <v>301</v>
      </c>
      <c r="I484" s="266" t="s">
        <v>482</v>
      </c>
    </row>
    <row r="485" spans="1:9">
      <c r="A485" s="264">
        <f t="shared" si="7"/>
        <v>479</v>
      </c>
      <c r="B485" s="265" t="s">
        <v>1108</v>
      </c>
      <c r="C485" s="266" t="s">
        <v>1106</v>
      </c>
      <c r="D485" s="266" t="s">
        <v>121</v>
      </c>
      <c r="E485" s="265" t="s">
        <v>1107</v>
      </c>
      <c r="F485" s="267">
        <v>9.7199999999999995E-2</v>
      </c>
      <c r="G485" s="268" t="s">
        <v>1109</v>
      </c>
      <c r="H485" s="265" t="s">
        <v>301</v>
      </c>
      <c r="I485" s="266" t="s">
        <v>482</v>
      </c>
    </row>
    <row r="486" spans="1:9">
      <c r="A486" s="264">
        <f t="shared" si="7"/>
        <v>480</v>
      </c>
      <c r="B486" s="265" t="s">
        <v>1110</v>
      </c>
      <c r="C486" s="266" t="s">
        <v>1106</v>
      </c>
      <c r="D486" s="266" t="s">
        <v>121</v>
      </c>
      <c r="E486" s="265" t="s">
        <v>1107</v>
      </c>
      <c r="F486" s="267">
        <v>4.99E-2</v>
      </c>
      <c r="G486" s="268" t="s">
        <v>1111</v>
      </c>
      <c r="H486" s="265" t="s">
        <v>301</v>
      </c>
      <c r="I486" s="266" t="s">
        <v>482</v>
      </c>
    </row>
    <row r="487" spans="1:9">
      <c r="A487" s="264">
        <f t="shared" si="7"/>
        <v>481</v>
      </c>
      <c r="B487" s="265" t="s">
        <v>1112</v>
      </c>
      <c r="C487" s="266" t="s">
        <v>1106</v>
      </c>
      <c r="D487" s="266" t="s">
        <v>121</v>
      </c>
      <c r="E487" s="265" t="s">
        <v>1107</v>
      </c>
      <c r="F487" s="267">
        <v>7.9000000000000008E-3</v>
      </c>
      <c r="G487" s="268" t="s">
        <v>669</v>
      </c>
      <c r="H487" s="265" t="s">
        <v>301</v>
      </c>
      <c r="I487" s="266" t="s">
        <v>482</v>
      </c>
    </row>
    <row r="488" spans="1:9">
      <c r="A488" s="264">
        <f t="shared" si="7"/>
        <v>482</v>
      </c>
      <c r="B488" s="265" t="s">
        <v>342</v>
      </c>
      <c r="C488" s="266" t="s">
        <v>1106</v>
      </c>
      <c r="D488" s="266" t="s">
        <v>121</v>
      </c>
      <c r="E488" s="265" t="s">
        <v>1107</v>
      </c>
      <c r="F488" s="267">
        <v>8.3500000000000005E-2</v>
      </c>
      <c r="G488" s="268" t="s">
        <v>1113</v>
      </c>
      <c r="H488" s="265" t="s">
        <v>301</v>
      </c>
      <c r="I488" s="266" t="s">
        <v>482</v>
      </c>
    </row>
    <row r="489" spans="1:9">
      <c r="A489" s="264">
        <f t="shared" si="7"/>
        <v>483</v>
      </c>
      <c r="B489" s="265" t="s">
        <v>1114</v>
      </c>
      <c r="C489" s="266" t="s">
        <v>1106</v>
      </c>
      <c r="D489" s="266" t="s">
        <v>121</v>
      </c>
      <c r="E489" s="265" t="s">
        <v>1107</v>
      </c>
      <c r="F489" s="267">
        <v>4.1999999999999997E-3</v>
      </c>
      <c r="G489" s="268" t="s">
        <v>950</v>
      </c>
      <c r="H489" s="265" t="s">
        <v>301</v>
      </c>
      <c r="I489" s="266" t="s">
        <v>482</v>
      </c>
    </row>
    <row r="490" spans="1:9">
      <c r="A490" s="264">
        <f t="shared" si="7"/>
        <v>484</v>
      </c>
      <c r="B490" s="265" t="s">
        <v>679</v>
      </c>
      <c r="C490" s="266" t="s">
        <v>1106</v>
      </c>
      <c r="D490" s="266" t="s">
        <v>121</v>
      </c>
      <c r="E490" s="265" t="s">
        <v>1107</v>
      </c>
      <c r="F490" s="267">
        <v>8.6999999999999994E-3</v>
      </c>
      <c r="G490" s="268" t="s">
        <v>616</v>
      </c>
      <c r="H490" s="265" t="s">
        <v>301</v>
      </c>
      <c r="I490" s="266" t="s">
        <v>482</v>
      </c>
    </row>
    <row r="491" spans="1:9">
      <c r="A491" s="264">
        <f t="shared" si="7"/>
        <v>485</v>
      </c>
      <c r="B491" s="265" t="s">
        <v>1115</v>
      </c>
      <c r="C491" s="266" t="s">
        <v>1106</v>
      </c>
      <c r="D491" s="266" t="s">
        <v>121</v>
      </c>
      <c r="E491" s="265" t="s">
        <v>1107</v>
      </c>
      <c r="F491" s="267">
        <v>4.7000000000000002E-3</v>
      </c>
      <c r="G491" s="268" t="s">
        <v>556</v>
      </c>
      <c r="H491" s="265" t="s">
        <v>301</v>
      </c>
      <c r="I491" s="266" t="s">
        <v>482</v>
      </c>
    </row>
    <row r="492" spans="1:9">
      <c r="A492" s="264">
        <f t="shared" si="7"/>
        <v>486</v>
      </c>
      <c r="B492" s="265" t="s">
        <v>681</v>
      </c>
      <c r="C492" s="266" t="s">
        <v>1106</v>
      </c>
      <c r="D492" s="266" t="s">
        <v>121</v>
      </c>
      <c r="E492" s="265" t="s">
        <v>1107</v>
      </c>
      <c r="F492" s="267">
        <v>7.4700000000000003E-2</v>
      </c>
      <c r="G492" s="268" t="s">
        <v>1116</v>
      </c>
      <c r="H492" s="265" t="s">
        <v>301</v>
      </c>
      <c r="I492" s="266" t="s">
        <v>482</v>
      </c>
    </row>
    <row r="493" spans="1:9">
      <c r="A493" s="264">
        <f t="shared" si="7"/>
        <v>487</v>
      </c>
      <c r="B493" s="265" t="s">
        <v>1117</v>
      </c>
      <c r="C493" s="266" t="s">
        <v>1106</v>
      </c>
      <c r="D493" s="266" t="s">
        <v>121</v>
      </c>
      <c r="E493" s="265" t="s">
        <v>1107</v>
      </c>
      <c r="F493" s="267">
        <v>8.72E-2</v>
      </c>
      <c r="G493" s="268" t="s">
        <v>1118</v>
      </c>
      <c r="H493" s="265" t="s">
        <v>301</v>
      </c>
      <c r="I493" s="266" t="s">
        <v>482</v>
      </c>
    </row>
    <row r="494" spans="1:9">
      <c r="A494" s="264">
        <f t="shared" si="7"/>
        <v>488</v>
      </c>
      <c r="B494" s="265" t="s">
        <v>1119</v>
      </c>
      <c r="C494" s="266" t="s">
        <v>1106</v>
      </c>
      <c r="D494" s="266" t="s">
        <v>121</v>
      </c>
      <c r="E494" s="265" t="s">
        <v>1107</v>
      </c>
      <c r="F494" s="267">
        <v>5.45E-2</v>
      </c>
      <c r="G494" s="268" t="s">
        <v>1120</v>
      </c>
      <c r="H494" s="265" t="s">
        <v>301</v>
      </c>
      <c r="I494" s="266" t="s">
        <v>482</v>
      </c>
    </row>
    <row r="495" spans="1:9">
      <c r="A495" s="264">
        <f t="shared" si="7"/>
        <v>489</v>
      </c>
      <c r="B495" s="265" t="s">
        <v>1121</v>
      </c>
      <c r="C495" s="266" t="s">
        <v>1106</v>
      </c>
      <c r="D495" s="266" t="s">
        <v>121</v>
      </c>
      <c r="E495" s="265" t="s">
        <v>1107</v>
      </c>
      <c r="F495" s="267">
        <v>4.3E-3</v>
      </c>
      <c r="G495" s="268" t="s">
        <v>716</v>
      </c>
      <c r="H495" s="265" t="s">
        <v>301</v>
      </c>
      <c r="I495" s="266" t="s">
        <v>482</v>
      </c>
    </row>
    <row r="496" spans="1:9">
      <c r="A496" s="264">
        <f t="shared" si="7"/>
        <v>490</v>
      </c>
      <c r="B496" s="265" t="s">
        <v>1122</v>
      </c>
      <c r="C496" s="266" t="s">
        <v>1106</v>
      </c>
      <c r="D496" s="266" t="s">
        <v>121</v>
      </c>
      <c r="E496" s="265" t="s">
        <v>1107</v>
      </c>
      <c r="F496" s="267">
        <v>4.0599999999999997E-2</v>
      </c>
      <c r="G496" s="268" t="s">
        <v>1123</v>
      </c>
      <c r="H496" s="265" t="s">
        <v>301</v>
      </c>
      <c r="I496" s="266" t="s">
        <v>482</v>
      </c>
    </row>
    <row r="497" spans="1:9">
      <c r="A497" s="264">
        <f t="shared" si="7"/>
        <v>491</v>
      </c>
      <c r="B497" s="265" t="s">
        <v>1124</v>
      </c>
      <c r="C497" s="266" t="s">
        <v>1125</v>
      </c>
      <c r="D497" s="266" t="s">
        <v>224</v>
      </c>
      <c r="E497" s="265" t="s">
        <v>1126</v>
      </c>
      <c r="F497" s="267">
        <v>0.26379999999999998</v>
      </c>
      <c r="G497" s="268" t="s">
        <v>1127</v>
      </c>
      <c r="H497" s="265" t="s">
        <v>1128</v>
      </c>
      <c r="I497" s="266"/>
    </row>
    <row r="498" spans="1:9">
      <c r="A498" s="264">
        <f t="shared" si="7"/>
        <v>492</v>
      </c>
      <c r="B498" s="265" t="s">
        <v>354</v>
      </c>
      <c r="C498" s="266" t="s">
        <v>702</v>
      </c>
      <c r="D498" s="266" t="s">
        <v>112</v>
      </c>
      <c r="E498" s="265" t="s">
        <v>1129</v>
      </c>
      <c r="F498" s="267">
        <v>0.1961</v>
      </c>
      <c r="G498" s="268" t="s">
        <v>1130</v>
      </c>
      <c r="H498" s="265" t="s">
        <v>657</v>
      </c>
      <c r="I498" s="266" t="s">
        <v>152</v>
      </c>
    </row>
    <row r="499" spans="1:9">
      <c r="A499" s="264">
        <f t="shared" si="7"/>
        <v>493</v>
      </c>
      <c r="B499" s="265" t="s">
        <v>399</v>
      </c>
      <c r="C499" s="266" t="s">
        <v>1131</v>
      </c>
      <c r="D499" s="266" t="s">
        <v>112</v>
      </c>
      <c r="E499" s="265" t="s">
        <v>1132</v>
      </c>
      <c r="F499" s="267">
        <v>1.04</v>
      </c>
      <c r="G499" s="268" t="s">
        <v>423</v>
      </c>
      <c r="H499" s="265" t="s">
        <v>164</v>
      </c>
      <c r="I499" s="266" t="s">
        <v>436</v>
      </c>
    </row>
    <row r="500" spans="1:9">
      <c r="A500" s="264">
        <f t="shared" si="7"/>
        <v>494</v>
      </c>
      <c r="B500" s="265" t="s">
        <v>1133</v>
      </c>
      <c r="C500" s="266" t="s">
        <v>1134</v>
      </c>
      <c r="D500" s="266" t="s">
        <v>112</v>
      </c>
      <c r="E500" s="265" t="s">
        <v>1135</v>
      </c>
      <c r="F500" s="267">
        <v>1.39</v>
      </c>
      <c r="G500" s="268" t="s">
        <v>1136</v>
      </c>
      <c r="H500" s="265" t="s">
        <v>164</v>
      </c>
      <c r="I500" s="266" t="s">
        <v>165</v>
      </c>
    </row>
    <row r="501" spans="1:9">
      <c r="A501" s="264">
        <f t="shared" si="7"/>
        <v>495</v>
      </c>
      <c r="B501" s="265" t="s">
        <v>1137</v>
      </c>
      <c r="C501" s="266" t="s">
        <v>323</v>
      </c>
      <c r="D501" s="266" t="s">
        <v>121</v>
      </c>
      <c r="E501" s="265" t="s">
        <v>624</v>
      </c>
      <c r="F501" s="267">
        <v>1.4E-3</v>
      </c>
      <c r="G501" s="268" t="s">
        <v>339</v>
      </c>
      <c r="H501" s="265" t="s">
        <v>301</v>
      </c>
      <c r="I501" s="266" t="s">
        <v>302</v>
      </c>
    </row>
    <row r="502" spans="1:9">
      <c r="A502" s="264">
        <f t="shared" si="7"/>
        <v>496</v>
      </c>
      <c r="B502" s="265" t="s">
        <v>1138</v>
      </c>
      <c r="C502" s="266" t="s">
        <v>323</v>
      </c>
      <c r="D502" s="266" t="s">
        <v>121</v>
      </c>
      <c r="E502" s="265" t="s">
        <v>624</v>
      </c>
      <c r="F502" s="267">
        <v>3.9699999999999999E-2</v>
      </c>
      <c r="G502" s="268" t="s">
        <v>1139</v>
      </c>
      <c r="H502" s="265" t="s">
        <v>301</v>
      </c>
      <c r="I502" s="266" t="s">
        <v>302</v>
      </c>
    </row>
    <row r="503" spans="1:9">
      <c r="A503" s="264">
        <f t="shared" si="7"/>
        <v>497</v>
      </c>
      <c r="B503" s="265" t="s">
        <v>1140</v>
      </c>
      <c r="C503" s="266" t="s">
        <v>323</v>
      </c>
      <c r="D503" s="266" t="s">
        <v>121</v>
      </c>
      <c r="E503" s="265" t="s">
        <v>624</v>
      </c>
      <c r="F503" s="267">
        <v>1.2999999999999999E-3</v>
      </c>
      <c r="G503" s="268" t="s">
        <v>359</v>
      </c>
      <c r="H503" s="265" t="s">
        <v>301</v>
      </c>
      <c r="I503" s="266" t="s">
        <v>302</v>
      </c>
    </row>
    <row r="504" spans="1:9">
      <c r="A504" s="264">
        <f t="shared" si="7"/>
        <v>498</v>
      </c>
      <c r="B504" s="265" t="s">
        <v>1141</v>
      </c>
      <c r="C504" s="266" t="s">
        <v>323</v>
      </c>
      <c r="D504" s="266" t="s">
        <v>121</v>
      </c>
      <c r="E504" s="265" t="s">
        <v>624</v>
      </c>
      <c r="F504" s="267">
        <v>1.8E-3</v>
      </c>
      <c r="G504" s="268" t="s">
        <v>606</v>
      </c>
      <c r="H504" s="265" t="s">
        <v>301</v>
      </c>
      <c r="I504" s="266" t="s">
        <v>302</v>
      </c>
    </row>
    <row r="505" spans="1:9">
      <c r="A505" s="264">
        <f t="shared" si="7"/>
        <v>499</v>
      </c>
      <c r="B505" s="265" t="s">
        <v>1142</v>
      </c>
      <c r="C505" s="266" t="s">
        <v>323</v>
      </c>
      <c r="D505" s="266" t="s">
        <v>121</v>
      </c>
      <c r="E505" s="265" t="s">
        <v>624</v>
      </c>
      <c r="F505" s="267">
        <v>1.1999999999999999E-3</v>
      </c>
      <c r="G505" s="268" t="s">
        <v>652</v>
      </c>
      <c r="H505" s="265" t="s">
        <v>301</v>
      </c>
      <c r="I505" s="266" t="s">
        <v>302</v>
      </c>
    </row>
    <row r="506" spans="1:9">
      <c r="A506" s="264">
        <f t="shared" si="7"/>
        <v>500</v>
      </c>
      <c r="B506" s="265" t="s">
        <v>1143</v>
      </c>
      <c r="C506" s="266" t="s">
        <v>323</v>
      </c>
      <c r="D506" s="266" t="s">
        <v>121</v>
      </c>
      <c r="E506" s="265" t="s">
        <v>624</v>
      </c>
      <c r="F506" s="267">
        <v>5.3E-3</v>
      </c>
      <c r="G506" s="268" t="s">
        <v>743</v>
      </c>
      <c r="H506" s="265" t="s">
        <v>301</v>
      </c>
      <c r="I506" s="266" t="s">
        <v>302</v>
      </c>
    </row>
    <row r="507" spans="1:9">
      <c r="A507" s="264">
        <f t="shared" si="7"/>
        <v>501</v>
      </c>
      <c r="B507" s="265" t="s">
        <v>1144</v>
      </c>
      <c r="C507" s="266" t="s">
        <v>323</v>
      </c>
      <c r="D507" s="266" t="s">
        <v>121</v>
      </c>
      <c r="E507" s="265" t="s">
        <v>624</v>
      </c>
      <c r="F507" s="267">
        <v>1.5E-3</v>
      </c>
      <c r="G507" s="268" t="s">
        <v>314</v>
      </c>
      <c r="H507" s="265" t="s">
        <v>301</v>
      </c>
      <c r="I507" s="266" t="s">
        <v>302</v>
      </c>
    </row>
    <row r="508" spans="1:9">
      <c r="A508" s="264">
        <f t="shared" si="7"/>
        <v>502</v>
      </c>
      <c r="B508" s="265" t="s">
        <v>1145</v>
      </c>
      <c r="C508" s="266" t="s">
        <v>323</v>
      </c>
      <c r="D508" s="266" t="s">
        <v>121</v>
      </c>
      <c r="E508" s="265" t="s">
        <v>624</v>
      </c>
      <c r="F508" s="267">
        <v>1.6899999999999998E-2</v>
      </c>
      <c r="G508" s="268" t="s">
        <v>1146</v>
      </c>
      <c r="H508" s="265" t="s">
        <v>301</v>
      </c>
      <c r="I508" s="266" t="s">
        <v>302</v>
      </c>
    </row>
    <row r="509" spans="1:9">
      <c r="A509" s="264">
        <f t="shared" si="7"/>
        <v>503</v>
      </c>
      <c r="B509" s="265" t="s">
        <v>1147</v>
      </c>
      <c r="C509" s="266" t="s">
        <v>323</v>
      </c>
      <c r="D509" s="266" t="s">
        <v>121</v>
      </c>
      <c r="E509" s="265" t="s">
        <v>624</v>
      </c>
      <c r="F509" s="267">
        <v>1.1000000000000001E-3</v>
      </c>
      <c r="G509" s="268" t="s">
        <v>268</v>
      </c>
      <c r="H509" s="265" t="s">
        <v>301</v>
      </c>
      <c r="I509" s="266" t="s">
        <v>302</v>
      </c>
    </row>
    <row r="510" spans="1:9">
      <c r="A510" s="264">
        <f t="shared" si="7"/>
        <v>504</v>
      </c>
      <c r="B510" s="265" t="s">
        <v>1148</v>
      </c>
      <c r="C510" s="266" t="s">
        <v>323</v>
      </c>
      <c r="D510" s="266" t="s">
        <v>121</v>
      </c>
      <c r="E510" s="265" t="s">
        <v>624</v>
      </c>
      <c r="F510" s="267">
        <v>1.78E-2</v>
      </c>
      <c r="G510" s="268" t="s">
        <v>1149</v>
      </c>
      <c r="H510" s="265" t="s">
        <v>301</v>
      </c>
      <c r="I510" s="266" t="s">
        <v>302</v>
      </c>
    </row>
    <row r="511" spans="1:9">
      <c r="A511" s="264">
        <f t="shared" si="7"/>
        <v>505</v>
      </c>
      <c r="B511" s="265" t="s">
        <v>1150</v>
      </c>
      <c r="C511" s="266" t="s">
        <v>323</v>
      </c>
      <c r="D511" s="266" t="s">
        <v>121</v>
      </c>
      <c r="E511" s="265" t="s">
        <v>624</v>
      </c>
      <c r="F511" s="267">
        <v>5.9999999999999995E-4</v>
      </c>
      <c r="G511" s="268" t="s">
        <v>365</v>
      </c>
      <c r="H511" s="265" t="s">
        <v>301</v>
      </c>
      <c r="I511" s="266" t="s">
        <v>302</v>
      </c>
    </row>
    <row r="512" spans="1:9">
      <c r="A512" s="264">
        <f t="shared" si="7"/>
        <v>506</v>
      </c>
      <c r="B512" s="265" t="s">
        <v>1151</v>
      </c>
      <c r="C512" s="266" t="s">
        <v>329</v>
      </c>
      <c r="D512" s="266" t="s">
        <v>121</v>
      </c>
      <c r="E512" s="265" t="s">
        <v>1152</v>
      </c>
      <c r="F512" s="267">
        <v>1.8640000000000001</v>
      </c>
      <c r="G512" s="268" t="s">
        <v>1153</v>
      </c>
      <c r="H512" s="265" t="s">
        <v>301</v>
      </c>
      <c r="I512" s="266" t="s">
        <v>335</v>
      </c>
    </row>
    <row r="513" spans="1:9">
      <c r="A513" s="264">
        <f t="shared" si="7"/>
        <v>507</v>
      </c>
      <c r="B513" s="265" t="s">
        <v>544</v>
      </c>
      <c r="C513" s="266" t="s">
        <v>337</v>
      </c>
      <c r="D513" s="266" t="s">
        <v>112</v>
      </c>
      <c r="E513" s="265" t="s">
        <v>1154</v>
      </c>
      <c r="F513" s="267">
        <v>1.4E-2</v>
      </c>
      <c r="G513" s="268" t="s">
        <v>913</v>
      </c>
      <c r="H513" s="265" t="s">
        <v>301</v>
      </c>
      <c r="I513" s="266" t="s">
        <v>341</v>
      </c>
    </row>
    <row r="514" spans="1:9">
      <c r="A514" s="264">
        <f t="shared" si="7"/>
        <v>508</v>
      </c>
      <c r="B514" s="265" t="s">
        <v>1155</v>
      </c>
      <c r="C514" s="266" t="s">
        <v>337</v>
      </c>
      <c r="D514" s="266" t="s">
        <v>112</v>
      </c>
      <c r="E514" s="265" t="s">
        <v>1154</v>
      </c>
      <c r="F514" s="267">
        <v>1.5699999999999999E-2</v>
      </c>
      <c r="G514" s="268" t="s">
        <v>526</v>
      </c>
      <c r="H514" s="265" t="s">
        <v>301</v>
      </c>
      <c r="I514" s="266" t="s">
        <v>341</v>
      </c>
    </row>
    <row r="515" spans="1:9">
      <c r="A515" s="264">
        <f t="shared" si="7"/>
        <v>509</v>
      </c>
      <c r="B515" s="265" t="s">
        <v>866</v>
      </c>
      <c r="C515" s="266" t="s">
        <v>337</v>
      </c>
      <c r="D515" s="266" t="s">
        <v>112</v>
      </c>
      <c r="E515" s="265" t="s">
        <v>1154</v>
      </c>
      <c r="F515" s="267">
        <v>4.5999999999999999E-3</v>
      </c>
      <c r="G515" s="268" t="s">
        <v>1156</v>
      </c>
      <c r="H515" s="265" t="s">
        <v>301</v>
      </c>
      <c r="I515" s="266" t="s">
        <v>341</v>
      </c>
    </row>
    <row r="516" spans="1:9">
      <c r="A516" s="264">
        <f t="shared" si="7"/>
        <v>510</v>
      </c>
      <c r="B516" s="265" t="s">
        <v>578</v>
      </c>
      <c r="C516" s="266" t="s">
        <v>337</v>
      </c>
      <c r="D516" s="266" t="s">
        <v>112</v>
      </c>
      <c r="E516" s="265" t="s">
        <v>1154</v>
      </c>
      <c r="F516" s="267">
        <v>5.67E-2</v>
      </c>
      <c r="G516" s="268" t="s">
        <v>612</v>
      </c>
      <c r="H516" s="265" t="s">
        <v>301</v>
      </c>
      <c r="I516" s="266" t="s">
        <v>341</v>
      </c>
    </row>
    <row r="517" spans="1:9">
      <c r="A517" s="264">
        <f t="shared" si="7"/>
        <v>511</v>
      </c>
      <c r="B517" s="265" t="s">
        <v>818</v>
      </c>
      <c r="C517" s="266" t="s">
        <v>337</v>
      </c>
      <c r="D517" s="266" t="s">
        <v>112</v>
      </c>
      <c r="E517" s="265" t="s">
        <v>1154</v>
      </c>
      <c r="F517" s="267">
        <v>1.0800000000000001E-2</v>
      </c>
      <c r="G517" s="268" t="s">
        <v>990</v>
      </c>
      <c r="H517" s="265" t="s">
        <v>301</v>
      </c>
      <c r="I517" s="266" t="s">
        <v>341</v>
      </c>
    </row>
    <row r="518" spans="1:9">
      <c r="A518" s="264">
        <f t="shared" si="7"/>
        <v>512</v>
      </c>
      <c r="B518" s="265" t="s">
        <v>474</v>
      </c>
      <c r="C518" s="266" t="s">
        <v>337</v>
      </c>
      <c r="D518" s="266" t="s">
        <v>112</v>
      </c>
      <c r="E518" s="265" t="s">
        <v>1154</v>
      </c>
      <c r="F518" s="267">
        <v>1.6199999999999999E-2</v>
      </c>
      <c r="G518" s="268" t="s">
        <v>863</v>
      </c>
      <c r="H518" s="265" t="s">
        <v>301</v>
      </c>
      <c r="I518" s="266" t="s">
        <v>341</v>
      </c>
    </row>
    <row r="519" spans="1:9">
      <c r="A519" s="264">
        <f t="shared" si="7"/>
        <v>513</v>
      </c>
      <c r="B519" s="265" t="s">
        <v>1157</v>
      </c>
      <c r="C519" s="266" t="s">
        <v>337</v>
      </c>
      <c r="D519" s="266" t="s">
        <v>112</v>
      </c>
      <c r="E519" s="265" t="s">
        <v>1154</v>
      </c>
      <c r="F519" s="267">
        <v>3.3E-3</v>
      </c>
      <c r="G519" s="268" t="s">
        <v>1099</v>
      </c>
      <c r="H519" s="265" t="s">
        <v>301</v>
      </c>
      <c r="I519" s="266" t="s">
        <v>341</v>
      </c>
    </row>
    <row r="520" spans="1:9">
      <c r="A520" s="264">
        <f t="shared" si="7"/>
        <v>514</v>
      </c>
      <c r="B520" s="265" t="s">
        <v>1158</v>
      </c>
      <c r="C520" s="266" t="s">
        <v>337</v>
      </c>
      <c r="D520" s="266" t="s">
        <v>112</v>
      </c>
      <c r="E520" s="265" t="s">
        <v>1154</v>
      </c>
      <c r="F520" s="267">
        <v>1.4999999999999999E-2</v>
      </c>
      <c r="G520" s="268" t="s">
        <v>1159</v>
      </c>
      <c r="H520" s="265" t="s">
        <v>301</v>
      </c>
      <c r="I520" s="266" t="s">
        <v>341</v>
      </c>
    </row>
    <row r="521" spans="1:9">
      <c r="A521" s="264">
        <f t="shared" ref="A521:A584" si="8">A520+1</f>
        <v>515</v>
      </c>
      <c r="B521" s="265" t="s">
        <v>550</v>
      </c>
      <c r="C521" s="266" t="s">
        <v>337</v>
      </c>
      <c r="D521" s="266" t="s">
        <v>112</v>
      </c>
      <c r="E521" s="265" t="s">
        <v>1154</v>
      </c>
      <c r="F521" s="267">
        <v>1.4500000000000001E-2</v>
      </c>
      <c r="G521" s="268" t="s">
        <v>1160</v>
      </c>
      <c r="H521" s="265" t="s">
        <v>301</v>
      </c>
      <c r="I521" s="266" t="s">
        <v>341</v>
      </c>
    </row>
    <row r="522" spans="1:9">
      <c r="A522" s="264">
        <f t="shared" si="8"/>
        <v>516</v>
      </c>
      <c r="B522" s="265" t="s">
        <v>980</v>
      </c>
      <c r="C522" s="266" t="s">
        <v>337</v>
      </c>
      <c r="D522" s="266" t="s">
        <v>112</v>
      </c>
      <c r="E522" s="265" t="s">
        <v>1154</v>
      </c>
      <c r="F522" s="267">
        <v>3.3E-3</v>
      </c>
      <c r="G522" s="268" t="s">
        <v>1099</v>
      </c>
      <c r="H522" s="265" t="s">
        <v>301</v>
      </c>
      <c r="I522" s="266" t="s">
        <v>341</v>
      </c>
    </row>
    <row r="523" spans="1:9">
      <c r="A523" s="264">
        <f t="shared" si="8"/>
        <v>517</v>
      </c>
      <c r="B523" s="265" t="s">
        <v>1161</v>
      </c>
      <c r="C523" s="266" t="s">
        <v>337</v>
      </c>
      <c r="D523" s="266" t="s">
        <v>121</v>
      </c>
      <c r="E523" s="265" t="s">
        <v>1154</v>
      </c>
      <c r="F523" s="267">
        <v>5.8999999999999999E-3</v>
      </c>
      <c r="G523" s="268" t="s">
        <v>1162</v>
      </c>
      <c r="H523" s="265" t="s">
        <v>301</v>
      </c>
      <c r="I523" s="266" t="s">
        <v>341</v>
      </c>
    </row>
    <row r="524" spans="1:9">
      <c r="A524" s="264">
        <f t="shared" si="8"/>
        <v>518</v>
      </c>
      <c r="B524" s="265" t="s">
        <v>1163</v>
      </c>
      <c r="C524" s="266" t="s">
        <v>337</v>
      </c>
      <c r="D524" s="266" t="s">
        <v>121</v>
      </c>
      <c r="E524" s="265" t="s">
        <v>1154</v>
      </c>
      <c r="F524" s="267">
        <v>5.8999999999999999E-3</v>
      </c>
      <c r="G524" s="268" t="s">
        <v>1162</v>
      </c>
      <c r="H524" s="265" t="s">
        <v>301</v>
      </c>
      <c r="I524" s="266" t="s">
        <v>341</v>
      </c>
    </row>
    <row r="525" spans="1:9">
      <c r="A525" s="264">
        <f t="shared" si="8"/>
        <v>519</v>
      </c>
      <c r="B525" s="265" t="s">
        <v>1164</v>
      </c>
      <c r="C525" s="266" t="s">
        <v>337</v>
      </c>
      <c r="D525" s="266" t="s">
        <v>121</v>
      </c>
      <c r="E525" s="265" t="s">
        <v>1154</v>
      </c>
      <c r="F525" s="267">
        <v>7.4999999999999997E-3</v>
      </c>
      <c r="G525" s="268" t="s">
        <v>123</v>
      </c>
      <c r="H525" s="265" t="s">
        <v>301</v>
      </c>
      <c r="I525" s="266" t="s">
        <v>341</v>
      </c>
    </row>
    <row r="526" spans="1:9">
      <c r="A526" s="264">
        <f t="shared" si="8"/>
        <v>520</v>
      </c>
      <c r="B526" s="265" t="s">
        <v>1165</v>
      </c>
      <c r="C526" s="266" t="s">
        <v>337</v>
      </c>
      <c r="D526" s="266" t="s">
        <v>121</v>
      </c>
      <c r="E526" s="265" t="s">
        <v>1154</v>
      </c>
      <c r="F526" s="267">
        <v>4.4000000000000003E-3</v>
      </c>
      <c r="G526" s="268" t="s">
        <v>1080</v>
      </c>
      <c r="H526" s="265" t="s">
        <v>301</v>
      </c>
      <c r="I526" s="266" t="s">
        <v>341</v>
      </c>
    </row>
    <row r="527" spans="1:9">
      <c r="A527" s="264">
        <f t="shared" si="8"/>
        <v>521</v>
      </c>
      <c r="B527" s="265" t="s">
        <v>1166</v>
      </c>
      <c r="C527" s="266" t="s">
        <v>337</v>
      </c>
      <c r="D527" s="266" t="s">
        <v>121</v>
      </c>
      <c r="E527" s="265" t="s">
        <v>1154</v>
      </c>
      <c r="F527" s="267">
        <v>1.44E-2</v>
      </c>
      <c r="G527" s="268" t="s">
        <v>1167</v>
      </c>
      <c r="H527" s="265" t="s">
        <v>301</v>
      </c>
      <c r="I527" s="266" t="s">
        <v>341</v>
      </c>
    </row>
    <row r="528" spans="1:9">
      <c r="A528" s="264">
        <f t="shared" si="8"/>
        <v>522</v>
      </c>
      <c r="B528" s="265" t="s">
        <v>1168</v>
      </c>
      <c r="C528" s="266" t="s">
        <v>337</v>
      </c>
      <c r="D528" s="266" t="s">
        <v>112</v>
      </c>
      <c r="E528" s="265" t="s">
        <v>1154</v>
      </c>
      <c r="F528" s="267">
        <v>5.6000000000000001E-2</v>
      </c>
      <c r="G528" s="268" t="s">
        <v>1169</v>
      </c>
      <c r="H528" s="265" t="s">
        <v>301</v>
      </c>
      <c r="I528" s="266" t="s">
        <v>341</v>
      </c>
    </row>
    <row r="529" spans="1:9">
      <c r="A529" s="264">
        <f t="shared" si="8"/>
        <v>523</v>
      </c>
      <c r="B529" s="265" t="s">
        <v>1170</v>
      </c>
      <c r="C529" s="266" t="s">
        <v>337</v>
      </c>
      <c r="D529" s="266" t="s">
        <v>112</v>
      </c>
      <c r="E529" s="265" t="s">
        <v>1154</v>
      </c>
      <c r="F529" s="267">
        <v>3.3E-3</v>
      </c>
      <c r="G529" s="268" t="s">
        <v>1099</v>
      </c>
      <c r="H529" s="265" t="s">
        <v>301</v>
      </c>
      <c r="I529" s="266" t="s">
        <v>341</v>
      </c>
    </row>
    <row r="530" spans="1:9">
      <c r="A530" s="264">
        <f t="shared" si="8"/>
        <v>524</v>
      </c>
      <c r="B530" s="265" t="s">
        <v>1171</v>
      </c>
      <c r="C530" s="266" t="s">
        <v>337</v>
      </c>
      <c r="D530" s="266" t="s">
        <v>112</v>
      </c>
      <c r="E530" s="265" t="s">
        <v>1154</v>
      </c>
      <c r="F530" s="267">
        <v>1.2500000000000001E-2</v>
      </c>
      <c r="G530" s="268" t="s">
        <v>1172</v>
      </c>
      <c r="H530" s="265" t="s">
        <v>301</v>
      </c>
      <c r="I530" s="266" t="s">
        <v>341</v>
      </c>
    </row>
    <row r="531" spans="1:9">
      <c r="A531" s="264">
        <f t="shared" si="8"/>
        <v>525</v>
      </c>
      <c r="B531" s="265" t="s">
        <v>1140</v>
      </c>
      <c r="C531" s="266" t="s">
        <v>337</v>
      </c>
      <c r="D531" s="266" t="s">
        <v>121</v>
      </c>
      <c r="E531" s="265" t="s">
        <v>1154</v>
      </c>
      <c r="F531" s="267">
        <v>5.0000000000000001E-3</v>
      </c>
      <c r="G531" s="268" t="s">
        <v>1173</v>
      </c>
      <c r="H531" s="265" t="s">
        <v>301</v>
      </c>
      <c r="I531" s="266" t="s">
        <v>341</v>
      </c>
    </row>
    <row r="532" spans="1:9">
      <c r="A532" s="264">
        <f t="shared" si="8"/>
        <v>526</v>
      </c>
      <c r="B532" s="265" t="s">
        <v>1174</v>
      </c>
      <c r="C532" s="266" t="s">
        <v>337</v>
      </c>
      <c r="D532" s="266" t="s">
        <v>121</v>
      </c>
      <c r="E532" s="265" t="s">
        <v>1154</v>
      </c>
      <c r="F532" s="267">
        <v>8.3999999999999995E-3</v>
      </c>
      <c r="G532" s="268" t="s">
        <v>923</v>
      </c>
      <c r="H532" s="265" t="s">
        <v>301</v>
      </c>
      <c r="I532" s="266" t="s">
        <v>341</v>
      </c>
    </row>
    <row r="533" spans="1:9">
      <c r="A533" s="264">
        <f t="shared" si="8"/>
        <v>527</v>
      </c>
      <c r="B533" s="265" t="s">
        <v>1138</v>
      </c>
      <c r="C533" s="266" t="s">
        <v>337</v>
      </c>
      <c r="D533" s="266" t="s">
        <v>121</v>
      </c>
      <c r="E533" s="265" t="s">
        <v>1154</v>
      </c>
      <c r="F533" s="267">
        <v>8.3000000000000001E-3</v>
      </c>
      <c r="G533" s="268" t="s">
        <v>873</v>
      </c>
      <c r="H533" s="265" t="s">
        <v>301</v>
      </c>
      <c r="I533" s="266" t="s">
        <v>341</v>
      </c>
    </row>
    <row r="534" spans="1:9">
      <c r="A534" s="264">
        <f t="shared" si="8"/>
        <v>528</v>
      </c>
      <c r="B534" s="265" t="s">
        <v>1175</v>
      </c>
      <c r="C534" s="266" t="s">
        <v>337</v>
      </c>
      <c r="D534" s="266" t="s">
        <v>121</v>
      </c>
      <c r="E534" s="265" t="s">
        <v>1154</v>
      </c>
      <c r="F534" s="267">
        <v>1.29E-2</v>
      </c>
      <c r="G534" s="268" t="s">
        <v>1176</v>
      </c>
      <c r="H534" s="265" t="s">
        <v>301</v>
      </c>
      <c r="I534" s="266" t="s">
        <v>341</v>
      </c>
    </row>
    <row r="535" spans="1:9">
      <c r="A535" s="264">
        <f t="shared" si="8"/>
        <v>529</v>
      </c>
      <c r="B535" s="265" t="s">
        <v>1177</v>
      </c>
      <c r="C535" s="266" t="s">
        <v>337</v>
      </c>
      <c r="D535" s="266" t="s">
        <v>121</v>
      </c>
      <c r="E535" s="265" t="s">
        <v>1154</v>
      </c>
      <c r="F535" s="267">
        <v>9.2999999999999992E-3</v>
      </c>
      <c r="G535" s="268" t="s">
        <v>211</v>
      </c>
      <c r="H535" s="265" t="s">
        <v>301</v>
      </c>
      <c r="I535" s="266" t="s">
        <v>341</v>
      </c>
    </row>
    <row r="536" spans="1:9">
      <c r="A536" s="264">
        <f t="shared" si="8"/>
        <v>530</v>
      </c>
      <c r="B536" s="265" t="s">
        <v>1178</v>
      </c>
      <c r="C536" s="266" t="s">
        <v>337</v>
      </c>
      <c r="D536" s="266" t="s">
        <v>121</v>
      </c>
      <c r="E536" s="265" t="s">
        <v>1154</v>
      </c>
      <c r="F536" s="267">
        <v>5.8999999999999999E-3</v>
      </c>
      <c r="G536" s="268" t="s">
        <v>1162</v>
      </c>
      <c r="H536" s="265" t="s">
        <v>301</v>
      </c>
      <c r="I536" s="266" t="s">
        <v>341</v>
      </c>
    </row>
    <row r="537" spans="1:9">
      <c r="A537" s="264">
        <f t="shared" si="8"/>
        <v>531</v>
      </c>
      <c r="B537" s="265" t="s">
        <v>1179</v>
      </c>
      <c r="C537" s="266" t="s">
        <v>337</v>
      </c>
      <c r="D537" s="266" t="s">
        <v>121</v>
      </c>
      <c r="E537" s="265" t="s">
        <v>1154</v>
      </c>
      <c r="F537" s="267">
        <v>4.3E-3</v>
      </c>
      <c r="G537" s="268" t="s">
        <v>716</v>
      </c>
      <c r="H537" s="265" t="s">
        <v>301</v>
      </c>
      <c r="I537" s="266" t="s">
        <v>341</v>
      </c>
    </row>
    <row r="538" spans="1:9">
      <c r="A538" s="264">
        <f t="shared" si="8"/>
        <v>532</v>
      </c>
      <c r="B538" s="265" t="s">
        <v>1180</v>
      </c>
      <c r="C538" s="266" t="s">
        <v>337</v>
      </c>
      <c r="D538" s="266" t="s">
        <v>121</v>
      </c>
      <c r="E538" s="265" t="s">
        <v>1154</v>
      </c>
      <c r="F538" s="267">
        <v>1.1599999999999999E-2</v>
      </c>
      <c r="G538" s="268" t="s">
        <v>1181</v>
      </c>
      <c r="H538" s="265" t="s">
        <v>301</v>
      </c>
      <c r="I538" s="266" t="s">
        <v>341</v>
      </c>
    </row>
    <row r="539" spans="1:9">
      <c r="A539" s="264">
        <f t="shared" si="8"/>
        <v>533</v>
      </c>
      <c r="B539" s="265" t="s">
        <v>1182</v>
      </c>
      <c r="C539" s="266" t="s">
        <v>337</v>
      </c>
      <c r="D539" s="266" t="s">
        <v>121</v>
      </c>
      <c r="E539" s="265" t="s">
        <v>1154</v>
      </c>
      <c r="F539" s="267">
        <v>4.8999999999999998E-3</v>
      </c>
      <c r="G539" s="268" t="s">
        <v>1183</v>
      </c>
      <c r="H539" s="265" t="s">
        <v>301</v>
      </c>
      <c r="I539" s="266" t="s">
        <v>341</v>
      </c>
    </row>
    <row r="540" spans="1:9">
      <c r="A540" s="264">
        <f t="shared" si="8"/>
        <v>534</v>
      </c>
      <c r="B540" s="265" t="s">
        <v>1184</v>
      </c>
      <c r="C540" s="266" t="s">
        <v>337</v>
      </c>
      <c r="D540" s="266" t="s">
        <v>121</v>
      </c>
      <c r="E540" s="265" t="s">
        <v>1154</v>
      </c>
      <c r="F540" s="267">
        <v>5.7999999999999996E-3</v>
      </c>
      <c r="G540" s="268" t="s">
        <v>742</v>
      </c>
      <c r="H540" s="265" t="s">
        <v>301</v>
      </c>
      <c r="I540" s="266" t="s">
        <v>341</v>
      </c>
    </row>
    <row r="541" spans="1:9">
      <c r="A541" s="264">
        <f t="shared" si="8"/>
        <v>535</v>
      </c>
      <c r="B541" s="265" t="s">
        <v>1185</v>
      </c>
      <c r="C541" s="266" t="s">
        <v>337</v>
      </c>
      <c r="D541" s="266" t="s">
        <v>121</v>
      </c>
      <c r="E541" s="265" t="s">
        <v>1154</v>
      </c>
      <c r="F541" s="267">
        <v>3.9600000000000003E-2</v>
      </c>
      <c r="G541" s="268" t="s">
        <v>1186</v>
      </c>
      <c r="H541" s="265" t="s">
        <v>301</v>
      </c>
      <c r="I541" s="266" t="s">
        <v>341</v>
      </c>
    </row>
    <row r="542" spans="1:9">
      <c r="A542" s="264">
        <f t="shared" si="8"/>
        <v>536</v>
      </c>
      <c r="B542" s="265" t="s">
        <v>1187</v>
      </c>
      <c r="C542" s="266" t="s">
        <v>337</v>
      </c>
      <c r="D542" s="266" t="s">
        <v>121</v>
      </c>
      <c r="E542" s="265" t="s">
        <v>1154</v>
      </c>
      <c r="F542" s="267">
        <v>3.9199999999999999E-2</v>
      </c>
      <c r="G542" s="268" t="s">
        <v>1188</v>
      </c>
      <c r="H542" s="265" t="s">
        <v>301</v>
      </c>
      <c r="I542" s="266" t="s">
        <v>341</v>
      </c>
    </row>
    <row r="543" spans="1:9">
      <c r="A543" s="264">
        <f t="shared" si="8"/>
        <v>537</v>
      </c>
      <c r="B543" s="265" t="s">
        <v>1189</v>
      </c>
      <c r="C543" s="266" t="s">
        <v>337</v>
      </c>
      <c r="D543" s="266" t="s">
        <v>121</v>
      </c>
      <c r="E543" s="265" t="s">
        <v>1154</v>
      </c>
      <c r="F543" s="267">
        <v>5.3E-3</v>
      </c>
      <c r="G543" s="268" t="s">
        <v>743</v>
      </c>
      <c r="H543" s="265" t="s">
        <v>301</v>
      </c>
      <c r="I543" s="266" t="s">
        <v>341</v>
      </c>
    </row>
    <row r="544" spans="1:9">
      <c r="A544" s="264">
        <f t="shared" si="8"/>
        <v>538</v>
      </c>
      <c r="B544" s="265" t="s">
        <v>1190</v>
      </c>
      <c r="C544" s="266" t="s">
        <v>337</v>
      </c>
      <c r="D544" s="266" t="s">
        <v>121</v>
      </c>
      <c r="E544" s="265" t="s">
        <v>1154</v>
      </c>
      <c r="F544" s="267">
        <v>1.15E-2</v>
      </c>
      <c r="G544" s="268" t="s">
        <v>197</v>
      </c>
      <c r="H544" s="265" t="s">
        <v>301</v>
      </c>
      <c r="I544" s="266" t="s">
        <v>341</v>
      </c>
    </row>
    <row r="545" spans="1:9">
      <c r="A545" s="264">
        <f t="shared" si="8"/>
        <v>539</v>
      </c>
      <c r="B545" s="265" t="s">
        <v>1191</v>
      </c>
      <c r="C545" s="266" t="s">
        <v>337</v>
      </c>
      <c r="D545" s="266" t="s">
        <v>121</v>
      </c>
      <c r="E545" s="265" t="s">
        <v>1154</v>
      </c>
      <c r="F545" s="267">
        <v>7.3000000000000001E-3</v>
      </c>
      <c r="G545" s="268" t="s">
        <v>680</v>
      </c>
      <c r="H545" s="265" t="s">
        <v>301</v>
      </c>
      <c r="I545" s="266" t="s">
        <v>341</v>
      </c>
    </row>
    <row r="546" spans="1:9">
      <c r="A546" s="264">
        <f t="shared" si="8"/>
        <v>540</v>
      </c>
      <c r="B546" s="265" t="s">
        <v>666</v>
      </c>
      <c r="C546" s="266" t="s">
        <v>337</v>
      </c>
      <c r="D546" s="266" t="s">
        <v>121</v>
      </c>
      <c r="E546" s="265" t="s">
        <v>1154</v>
      </c>
      <c r="F546" s="267">
        <v>4.1000000000000003E-3</v>
      </c>
      <c r="G546" s="268" t="s">
        <v>1192</v>
      </c>
      <c r="H546" s="265" t="s">
        <v>301</v>
      </c>
      <c r="I546" s="266" t="s">
        <v>341</v>
      </c>
    </row>
    <row r="547" spans="1:9">
      <c r="A547" s="264">
        <f t="shared" si="8"/>
        <v>541</v>
      </c>
      <c r="B547" s="265" t="s">
        <v>1193</v>
      </c>
      <c r="C547" s="266" t="s">
        <v>337</v>
      </c>
      <c r="D547" s="266" t="s">
        <v>121</v>
      </c>
      <c r="E547" s="265" t="s">
        <v>1154</v>
      </c>
      <c r="F547" s="267">
        <v>2.0400000000000001E-2</v>
      </c>
      <c r="G547" s="268" t="s">
        <v>1194</v>
      </c>
      <c r="H547" s="265" t="s">
        <v>301</v>
      </c>
      <c r="I547" s="266" t="s">
        <v>341</v>
      </c>
    </row>
    <row r="548" spans="1:9">
      <c r="A548" s="264">
        <f t="shared" si="8"/>
        <v>542</v>
      </c>
      <c r="B548" s="265" t="s">
        <v>997</v>
      </c>
      <c r="C548" s="266" t="s">
        <v>337</v>
      </c>
      <c r="D548" s="266" t="s">
        <v>112</v>
      </c>
      <c r="E548" s="265" t="s">
        <v>1154</v>
      </c>
      <c r="F548" s="267">
        <v>2.06E-2</v>
      </c>
      <c r="G548" s="268" t="s">
        <v>1195</v>
      </c>
      <c r="H548" s="265" t="s">
        <v>301</v>
      </c>
      <c r="I548" s="266" t="s">
        <v>341</v>
      </c>
    </row>
    <row r="549" spans="1:9">
      <c r="A549" s="264">
        <f t="shared" si="8"/>
        <v>543</v>
      </c>
      <c r="B549" s="265" t="s">
        <v>1000</v>
      </c>
      <c r="C549" s="266" t="s">
        <v>337</v>
      </c>
      <c r="D549" s="266" t="s">
        <v>112</v>
      </c>
      <c r="E549" s="265" t="s">
        <v>1154</v>
      </c>
      <c r="F549" s="267">
        <v>7.9000000000000008E-3</v>
      </c>
      <c r="G549" s="268" t="s">
        <v>669</v>
      </c>
      <c r="H549" s="265" t="s">
        <v>301</v>
      </c>
      <c r="I549" s="266" t="s">
        <v>341</v>
      </c>
    </row>
    <row r="550" spans="1:9">
      <c r="A550" s="264">
        <f t="shared" si="8"/>
        <v>544</v>
      </c>
      <c r="B550" s="265" t="s">
        <v>1196</v>
      </c>
      <c r="C550" s="266" t="s">
        <v>337</v>
      </c>
      <c r="D550" s="266" t="s">
        <v>112</v>
      </c>
      <c r="E550" s="265" t="s">
        <v>1154</v>
      </c>
      <c r="F550" s="267">
        <v>1.4200000000000001E-2</v>
      </c>
      <c r="G550" s="268" t="s">
        <v>1197</v>
      </c>
      <c r="H550" s="265" t="s">
        <v>301</v>
      </c>
      <c r="I550" s="266" t="s">
        <v>341</v>
      </c>
    </row>
    <row r="551" spans="1:9">
      <c r="A551" s="264">
        <f t="shared" si="8"/>
        <v>545</v>
      </c>
      <c r="B551" s="265" t="s">
        <v>940</v>
      </c>
      <c r="C551" s="266" t="s">
        <v>337</v>
      </c>
      <c r="D551" s="266" t="s">
        <v>112</v>
      </c>
      <c r="E551" s="265" t="s">
        <v>1154</v>
      </c>
      <c r="F551" s="267">
        <v>3.2899999999999999E-2</v>
      </c>
      <c r="G551" s="268" t="s">
        <v>1198</v>
      </c>
      <c r="H551" s="265" t="s">
        <v>301</v>
      </c>
      <c r="I551" s="266" t="s">
        <v>341</v>
      </c>
    </row>
    <row r="552" spans="1:9">
      <c r="A552" s="264">
        <f t="shared" si="8"/>
        <v>546</v>
      </c>
      <c r="B552" s="265" t="s">
        <v>580</v>
      </c>
      <c r="C552" s="266" t="s">
        <v>337</v>
      </c>
      <c r="D552" s="266" t="s">
        <v>112</v>
      </c>
      <c r="E552" s="265" t="s">
        <v>1154</v>
      </c>
      <c r="F552" s="267">
        <v>7.3000000000000001E-3</v>
      </c>
      <c r="G552" s="268" t="s">
        <v>680</v>
      </c>
      <c r="H552" s="265" t="s">
        <v>301</v>
      </c>
      <c r="I552" s="266" t="s">
        <v>341</v>
      </c>
    </row>
    <row r="553" spans="1:9">
      <c r="A553" s="264">
        <f t="shared" si="8"/>
        <v>547</v>
      </c>
      <c r="B553" s="265" t="s">
        <v>495</v>
      </c>
      <c r="C553" s="266" t="s">
        <v>337</v>
      </c>
      <c r="D553" s="266" t="s">
        <v>112</v>
      </c>
      <c r="E553" s="265" t="s">
        <v>1154</v>
      </c>
      <c r="F553" s="267">
        <v>1.3599999999999999E-2</v>
      </c>
      <c r="G553" s="268" t="s">
        <v>571</v>
      </c>
      <c r="H553" s="265" t="s">
        <v>301</v>
      </c>
      <c r="I553" s="266" t="s">
        <v>341</v>
      </c>
    </row>
    <row r="554" spans="1:9">
      <c r="A554" s="264">
        <f t="shared" si="8"/>
        <v>548</v>
      </c>
      <c r="B554" s="265" t="s">
        <v>851</v>
      </c>
      <c r="C554" s="266" t="s">
        <v>337</v>
      </c>
      <c r="D554" s="266" t="s">
        <v>112</v>
      </c>
      <c r="E554" s="265" t="s">
        <v>1154</v>
      </c>
      <c r="F554" s="267">
        <v>5.3E-3</v>
      </c>
      <c r="G554" s="268" t="s">
        <v>743</v>
      </c>
      <c r="H554" s="265" t="s">
        <v>301</v>
      </c>
      <c r="I554" s="266" t="s">
        <v>341</v>
      </c>
    </row>
    <row r="555" spans="1:9">
      <c r="A555" s="264">
        <f t="shared" si="8"/>
        <v>549</v>
      </c>
      <c r="B555" s="265" t="s">
        <v>869</v>
      </c>
      <c r="C555" s="266" t="s">
        <v>337</v>
      </c>
      <c r="D555" s="266" t="s">
        <v>112</v>
      </c>
      <c r="E555" s="265" t="s">
        <v>1154</v>
      </c>
      <c r="F555" s="267">
        <v>3.27E-2</v>
      </c>
      <c r="G555" s="268" t="s">
        <v>896</v>
      </c>
      <c r="H555" s="265" t="s">
        <v>301</v>
      </c>
      <c r="I555" s="266" t="s">
        <v>341</v>
      </c>
    </row>
    <row r="556" spans="1:9">
      <c r="A556" s="264">
        <f t="shared" si="8"/>
        <v>550</v>
      </c>
      <c r="B556" s="265" t="s">
        <v>1199</v>
      </c>
      <c r="C556" s="266" t="s">
        <v>337</v>
      </c>
      <c r="D556" s="266" t="s">
        <v>112</v>
      </c>
      <c r="E556" s="265" t="s">
        <v>1154</v>
      </c>
      <c r="F556" s="267">
        <v>4.1500000000000002E-2</v>
      </c>
      <c r="G556" s="268" t="s">
        <v>1200</v>
      </c>
      <c r="H556" s="265" t="s">
        <v>301</v>
      </c>
      <c r="I556" s="266" t="s">
        <v>341</v>
      </c>
    </row>
    <row r="557" spans="1:9">
      <c r="A557" s="264">
        <f t="shared" si="8"/>
        <v>551</v>
      </c>
      <c r="B557" s="265" t="s">
        <v>1201</v>
      </c>
      <c r="C557" s="266" t="s">
        <v>323</v>
      </c>
      <c r="D557" s="266" t="s">
        <v>121</v>
      </c>
      <c r="E557" s="265" t="s">
        <v>624</v>
      </c>
      <c r="F557" s="267">
        <v>0.1144</v>
      </c>
      <c r="G557" s="268" t="s">
        <v>1202</v>
      </c>
      <c r="H557" s="265" t="s">
        <v>301</v>
      </c>
      <c r="I557" s="266" t="s">
        <v>327</v>
      </c>
    </row>
    <row r="558" spans="1:9">
      <c r="A558" s="264">
        <f t="shared" si="8"/>
        <v>552</v>
      </c>
      <c r="B558" s="265" t="s">
        <v>1203</v>
      </c>
      <c r="C558" s="266" t="s">
        <v>971</v>
      </c>
      <c r="D558" s="266" t="s">
        <v>112</v>
      </c>
      <c r="E558" s="265" t="s">
        <v>1204</v>
      </c>
      <c r="F558" s="267">
        <v>3.5200000000000002E-2</v>
      </c>
      <c r="G558" s="268" t="s">
        <v>1205</v>
      </c>
      <c r="H558" s="265" t="s">
        <v>124</v>
      </c>
      <c r="I558" s="266" t="s">
        <v>125</v>
      </c>
    </row>
    <row r="559" spans="1:9">
      <c r="A559" s="264">
        <f t="shared" si="8"/>
        <v>553</v>
      </c>
      <c r="B559" s="265" t="s">
        <v>1206</v>
      </c>
      <c r="C559" s="266" t="s">
        <v>971</v>
      </c>
      <c r="D559" s="266" t="s">
        <v>112</v>
      </c>
      <c r="E559" s="265" t="s">
        <v>216</v>
      </c>
      <c r="F559" s="267">
        <v>2.6700000000000002E-2</v>
      </c>
      <c r="G559" s="268" t="s">
        <v>1207</v>
      </c>
      <c r="H559" s="265" t="s">
        <v>124</v>
      </c>
      <c r="I559" s="266" t="s">
        <v>125</v>
      </c>
    </row>
    <row r="560" spans="1:9">
      <c r="A560" s="264">
        <f t="shared" si="8"/>
        <v>554</v>
      </c>
      <c r="B560" s="265" t="s">
        <v>1208</v>
      </c>
      <c r="C560" s="266" t="s">
        <v>497</v>
      </c>
      <c r="D560" s="266" t="s">
        <v>112</v>
      </c>
      <c r="E560" s="265" t="s">
        <v>1047</v>
      </c>
      <c r="F560" s="267">
        <v>4.0899999999999999E-2</v>
      </c>
      <c r="G560" s="268" t="s">
        <v>1209</v>
      </c>
      <c r="H560" s="265" t="s">
        <v>130</v>
      </c>
      <c r="I560" s="266" t="s">
        <v>380</v>
      </c>
    </row>
    <row r="561" spans="1:9">
      <c r="A561" s="264">
        <f t="shared" si="8"/>
        <v>555</v>
      </c>
      <c r="B561" s="265" t="s">
        <v>1210</v>
      </c>
      <c r="C561" s="266" t="s">
        <v>467</v>
      </c>
      <c r="D561" s="266" t="s">
        <v>112</v>
      </c>
      <c r="E561" s="265" t="s">
        <v>551</v>
      </c>
      <c r="F561" s="267">
        <v>0.1462</v>
      </c>
      <c r="G561" s="268" t="s">
        <v>1211</v>
      </c>
      <c r="H561" s="265" t="s">
        <v>552</v>
      </c>
      <c r="I561" s="266" t="s">
        <v>553</v>
      </c>
    </row>
    <row r="562" spans="1:9">
      <c r="A562" s="264">
        <f t="shared" si="8"/>
        <v>556</v>
      </c>
      <c r="B562" s="265" t="s">
        <v>1212</v>
      </c>
      <c r="C562" s="266" t="s">
        <v>245</v>
      </c>
      <c r="D562" s="266" t="s">
        <v>112</v>
      </c>
      <c r="E562" s="265" t="s">
        <v>1213</v>
      </c>
      <c r="F562" s="267">
        <v>5.57E-2</v>
      </c>
      <c r="G562" s="268" t="s">
        <v>656</v>
      </c>
      <c r="H562" s="265" t="s">
        <v>238</v>
      </c>
      <c r="I562" s="266" t="s">
        <v>243</v>
      </c>
    </row>
    <row r="563" spans="1:9">
      <c r="A563" s="264">
        <f t="shared" si="8"/>
        <v>557</v>
      </c>
      <c r="B563" s="265" t="s">
        <v>1214</v>
      </c>
      <c r="C563" s="266" t="s">
        <v>518</v>
      </c>
      <c r="D563" s="266" t="s">
        <v>121</v>
      </c>
      <c r="E563" s="265" t="s">
        <v>531</v>
      </c>
      <c r="F563" s="267">
        <v>7.4999999999999997E-3</v>
      </c>
      <c r="G563" s="268" t="s">
        <v>123</v>
      </c>
      <c r="H563" s="265" t="s">
        <v>521</v>
      </c>
      <c r="I563" s="266" t="s">
        <v>243</v>
      </c>
    </row>
    <row r="564" spans="1:9">
      <c r="A564" s="264">
        <f t="shared" si="8"/>
        <v>558</v>
      </c>
      <c r="B564" s="265" t="s">
        <v>1215</v>
      </c>
      <c r="C564" s="266" t="s">
        <v>1216</v>
      </c>
      <c r="D564" s="266" t="s">
        <v>121</v>
      </c>
      <c r="E564" s="265" t="s">
        <v>1217</v>
      </c>
      <c r="F564" s="267">
        <v>6.1000000000000004E-3</v>
      </c>
      <c r="G564" s="268" t="s">
        <v>823</v>
      </c>
      <c r="H564" s="265" t="s">
        <v>521</v>
      </c>
      <c r="I564" s="266" t="s">
        <v>243</v>
      </c>
    </row>
    <row r="565" spans="1:9">
      <c r="A565" s="264">
        <f t="shared" si="8"/>
        <v>559</v>
      </c>
      <c r="B565" s="265" t="s">
        <v>1218</v>
      </c>
      <c r="C565" s="266" t="s">
        <v>1216</v>
      </c>
      <c r="D565" s="266" t="s">
        <v>121</v>
      </c>
      <c r="E565" s="265" t="s">
        <v>1219</v>
      </c>
      <c r="F565" s="267">
        <v>4.0000000000000001E-3</v>
      </c>
      <c r="G565" s="268" t="s">
        <v>1220</v>
      </c>
      <c r="H565" s="265" t="s">
        <v>521</v>
      </c>
      <c r="I565" s="266" t="s">
        <v>243</v>
      </c>
    </row>
    <row r="566" spans="1:9">
      <c r="A566" s="264">
        <f t="shared" si="8"/>
        <v>560</v>
      </c>
      <c r="B566" s="265" t="s">
        <v>1221</v>
      </c>
      <c r="C566" s="266" t="s">
        <v>1216</v>
      </c>
      <c r="D566" s="266" t="s">
        <v>121</v>
      </c>
      <c r="E566" s="265" t="s">
        <v>1219</v>
      </c>
      <c r="F566" s="267">
        <v>4.0000000000000001E-3</v>
      </c>
      <c r="G566" s="268" t="s">
        <v>1220</v>
      </c>
      <c r="H566" s="265" t="s">
        <v>521</v>
      </c>
      <c r="I566" s="266" t="s">
        <v>243</v>
      </c>
    </row>
    <row r="567" spans="1:9">
      <c r="A567" s="264">
        <f t="shared" si="8"/>
        <v>561</v>
      </c>
      <c r="B567" s="265" t="s">
        <v>1222</v>
      </c>
      <c r="C567" s="266" t="s">
        <v>597</v>
      </c>
      <c r="D567" s="266" t="s">
        <v>112</v>
      </c>
      <c r="E567" s="265" t="s">
        <v>598</v>
      </c>
      <c r="F567" s="267">
        <v>1.95</v>
      </c>
      <c r="G567" s="268" t="s">
        <v>1223</v>
      </c>
      <c r="H567" s="265" t="s">
        <v>413</v>
      </c>
      <c r="I567" s="266" t="s">
        <v>450</v>
      </c>
    </row>
    <row r="568" spans="1:9">
      <c r="A568" s="264">
        <f t="shared" si="8"/>
        <v>562</v>
      </c>
      <c r="B568" s="265" t="s">
        <v>1224</v>
      </c>
      <c r="C568" s="266" t="s">
        <v>209</v>
      </c>
      <c r="D568" s="266" t="s">
        <v>112</v>
      </c>
      <c r="E568" s="265" t="s">
        <v>535</v>
      </c>
      <c r="F568" s="267">
        <v>9.9000000000000008E-3</v>
      </c>
      <c r="G568" s="268" t="s">
        <v>1225</v>
      </c>
      <c r="H568" s="265" t="s">
        <v>537</v>
      </c>
      <c r="I568" s="266" t="s">
        <v>638</v>
      </c>
    </row>
    <row r="569" spans="1:9">
      <c r="A569" s="264">
        <f t="shared" si="8"/>
        <v>563</v>
      </c>
      <c r="B569" s="265" t="s">
        <v>1226</v>
      </c>
      <c r="C569" s="266" t="s">
        <v>1227</v>
      </c>
      <c r="D569" s="266" t="s">
        <v>112</v>
      </c>
      <c r="E569" s="265" t="s">
        <v>1228</v>
      </c>
      <c r="F569" s="267">
        <v>2.2499999999999999E-2</v>
      </c>
      <c r="G569" s="268" t="s">
        <v>1229</v>
      </c>
      <c r="H569" s="265" t="s">
        <v>301</v>
      </c>
      <c r="I569" s="266" t="s">
        <v>173</v>
      </c>
    </row>
    <row r="570" spans="1:9">
      <c r="A570" s="264">
        <f t="shared" si="8"/>
        <v>564</v>
      </c>
      <c r="B570" s="265" t="s">
        <v>1230</v>
      </c>
      <c r="C570" s="266" t="s">
        <v>1227</v>
      </c>
      <c r="D570" s="266" t="s">
        <v>112</v>
      </c>
      <c r="E570" s="265" t="s">
        <v>1228</v>
      </c>
      <c r="F570" s="267">
        <v>2.2000000000000001E-3</v>
      </c>
      <c r="G570" s="268" t="s">
        <v>724</v>
      </c>
      <c r="H570" s="265" t="s">
        <v>301</v>
      </c>
      <c r="I570" s="266" t="s">
        <v>173</v>
      </c>
    </row>
    <row r="571" spans="1:9">
      <c r="A571" s="264">
        <f t="shared" si="8"/>
        <v>565</v>
      </c>
      <c r="B571" s="265" t="s">
        <v>1231</v>
      </c>
      <c r="C571" s="266" t="s">
        <v>1227</v>
      </c>
      <c r="D571" s="266" t="s">
        <v>112</v>
      </c>
      <c r="E571" s="265" t="s">
        <v>1228</v>
      </c>
      <c r="F571" s="267">
        <v>1.72E-2</v>
      </c>
      <c r="G571" s="268" t="s">
        <v>1232</v>
      </c>
      <c r="H571" s="265" t="s">
        <v>301</v>
      </c>
      <c r="I571" s="266" t="s">
        <v>173</v>
      </c>
    </row>
    <row r="572" spans="1:9">
      <c r="A572" s="264">
        <f t="shared" si="8"/>
        <v>566</v>
      </c>
      <c r="B572" s="265" t="s">
        <v>1233</v>
      </c>
      <c r="C572" s="266" t="s">
        <v>1227</v>
      </c>
      <c r="D572" s="266" t="s">
        <v>112</v>
      </c>
      <c r="E572" s="265" t="s">
        <v>1228</v>
      </c>
      <c r="F572" s="267">
        <v>1.17E-2</v>
      </c>
      <c r="G572" s="268" t="s">
        <v>1234</v>
      </c>
      <c r="H572" s="265" t="s">
        <v>301</v>
      </c>
      <c r="I572" s="266" t="s">
        <v>173</v>
      </c>
    </row>
    <row r="573" spans="1:9">
      <c r="A573" s="264">
        <f t="shared" si="8"/>
        <v>567</v>
      </c>
      <c r="B573" s="265" t="s">
        <v>1069</v>
      </c>
      <c r="C573" s="266" t="s">
        <v>1227</v>
      </c>
      <c r="D573" s="266" t="s">
        <v>112</v>
      </c>
      <c r="E573" s="265" t="s">
        <v>1228</v>
      </c>
      <c r="F573" s="267">
        <v>1.2200000000000001E-2</v>
      </c>
      <c r="G573" s="268" t="s">
        <v>986</v>
      </c>
      <c r="H573" s="265" t="s">
        <v>301</v>
      </c>
      <c r="I573" s="266" t="s">
        <v>173</v>
      </c>
    </row>
    <row r="574" spans="1:9">
      <c r="A574" s="264">
        <f t="shared" si="8"/>
        <v>568</v>
      </c>
      <c r="B574" s="265" t="s">
        <v>1235</v>
      </c>
      <c r="C574" s="266" t="s">
        <v>1227</v>
      </c>
      <c r="D574" s="266" t="s">
        <v>112</v>
      </c>
      <c r="E574" s="265" t="s">
        <v>1228</v>
      </c>
      <c r="F574" s="267">
        <v>1.4999999999999999E-2</v>
      </c>
      <c r="G574" s="268" t="s">
        <v>1159</v>
      </c>
      <c r="H574" s="265" t="s">
        <v>301</v>
      </c>
      <c r="I574" s="266" t="s">
        <v>173</v>
      </c>
    </row>
    <row r="575" spans="1:9">
      <c r="A575" s="264">
        <f t="shared" si="8"/>
        <v>569</v>
      </c>
      <c r="B575" s="265" t="s">
        <v>1071</v>
      </c>
      <c r="C575" s="266" t="s">
        <v>1227</v>
      </c>
      <c r="D575" s="266" t="s">
        <v>112</v>
      </c>
      <c r="E575" s="265" t="s">
        <v>1228</v>
      </c>
      <c r="F575" s="267">
        <v>3.4299999999999997E-2</v>
      </c>
      <c r="G575" s="268" t="s">
        <v>1236</v>
      </c>
      <c r="H575" s="265" t="s">
        <v>301</v>
      </c>
      <c r="I575" s="266" t="s">
        <v>173</v>
      </c>
    </row>
    <row r="576" spans="1:9">
      <c r="A576" s="264">
        <f t="shared" si="8"/>
        <v>570</v>
      </c>
      <c r="B576" s="265" t="s">
        <v>895</v>
      </c>
      <c r="C576" s="266" t="s">
        <v>1227</v>
      </c>
      <c r="D576" s="266" t="s">
        <v>112</v>
      </c>
      <c r="E576" s="265" t="s">
        <v>1228</v>
      </c>
      <c r="F576" s="267">
        <v>1.14E-2</v>
      </c>
      <c r="G576" s="268" t="s">
        <v>1237</v>
      </c>
      <c r="H576" s="265" t="s">
        <v>301</v>
      </c>
      <c r="I576" s="266" t="s">
        <v>173</v>
      </c>
    </row>
    <row r="577" spans="1:9">
      <c r="A577" s="264">
        <f t="shared" si="8"/>
        <v>571</v>
      </c>
      <c r="B577" s="265" t="s">
        <v>759</v>
      </c>
      <c r="C577" s="266" t="s">
        <v>1227</v>
      </c>
      <c r="D577" s="266" t="s">
        <v>112</v>
      </c>
      <c r="E577" s="265" t="s">
        <v>1228</v>
      </c>
      <c r="F577" s="267">
        <v>7.7999999999999996E-3</v>
      </c>
      <c r="G577" s="268" t="s">
        <v>1238</v>
      </c>
      <c r="H577" s="265" t="s">
        <v>301</v>
      </c>
      <c r="I577" s="266" t="s">
        <v>173</v>
      </c>
    </row>
    <row r="578" spans="1:9">
      <c r="A578" s="264">
        <f t="shared" si="8"/>
        <v>572</v>
      </c>
      <c r="B578" s="265" t="s">
        <v>1239</v>
      </c>
      <c r="C578" s="266" t="s">
        <v>1227</v>
      </c>
      <c r="D578" s="266" t="s">
        <v>112</v>
      </c>
      <c r="E578" s="265" t="s">
        <v>1228</v>
      </c>
      <c r="F578" s="267">
        <v>1.2999999999999999E-2</v>
      </c>
      <c r="G578" s="268" t="s">
        <v>308</v>
      </c>
      <c r="H578" s="265" t="s">
        <v>301</v>
      </c>
      <c r="I578" s="266" t="s">
        <v>173</v>
      </c>
    </row>
    <row r="579" spans="1:9">
      <c r="A579" s="264">
        <f t="shared" si="8"/>
        <v>573</v>
      </c>
      <c r="B579" s="265" t="s">
        <v>1240</v>
      </c>
      <c r="C579" s="266" t="s">
        <v>1227</v>
      </c>
      <c r="D579" s="266" t="s">
        <v>112</v>
      </c>
      <c r="E579" s="265" t="s">
        <v>1228</v>
      </c>
      <c r="F579" s="267">
        <v>4.9599999999999998E-2</v>
      </c>
      <c r="G579" s="268" t="s">
        <v>1241</v>
      </c>
      <c r="H579" s="265" t="s">
        <v>301</v>
      </c>
      <c r="I579" s="266" t="s">
        <v>173</v>
      </c>
    </row>
    <row r="580" spans="1:9">
      <c r="A580" s="264">
        <f t="shared" si="8"/>
        <v>574</v>
      </c>
      <c r="B580" s="265" t="s">
        <v>1242</v>
      </c>
      <c r="C580" s="266" t="s">
        <v>1227</v>
      </c>
      <c r="D580" s="266" t="s">
        <v>112</v>
      </c>
      <c r="E580" s="265" t="s">
        <v>1228</v>
      </c>
      <c r="F580" s="267">
        <v>3.1E-2</v>
      </c>
      <c r="G580" s="268" t="s">
        <v>1243</v>
      </c>
      <c r="H580" s="265" t="s">
        <v>301</v>
      </c>
      <c r="I580" s="266" t="s">
        <v>173</v>
      </c>
    </row>
    <row r="581" spans="1:9">
      <c r="A581" s="264">
        <f t="shared" si="8"/>
        <v>575</v>
      </c>
      <c r="B581" s="265" t="s">
        <v>1244</v>
      </c>
      <c r="C581" s="266" t="s">
        <v>1227</v>
      </c>
      <c r="D581" s="266" t="s">
        <v>112</v>
      </c>
      <c r="E581" s="265" t="s">
        <v>1228</v>
      </c>
      <c r="F581" s="267">
        <v>3.1E-2</v>
      </c>
      <c r="G581" s="268" t="s">
        <v>1243</v>
      </c>
      <c r="H581" s="265" t="s">
        <v>301</v>
      </c>
      <c r="I581" s="266" t="s">
        <v>173</v>
      </c>
    </row>
    <row r="582" spans="1:9">
      <c r="A582" s="264">
        <f t="shared" si="8"/>
        <v>576</v>
      </c>
      <c r="B582" s="265" t="s">
        <v>1245</v>
      </c>
      <c r="C582" s="266" t="s">
        <v>1227</v>
      </c>
      <c r="D582" s="266" t="s">
        <v>112</v>
      </c>
      <c r="E582" s="265" t="s">
        <v>1228</v>
      </c>
      <c r="F582" s="267">
        <v>5.9200000000000003E-2</v>
      </c>
      <c r="G582" s="268" t="s">
        <v>1246</v>
      </c>
      <c r="H582" s="265" t="s">
        <v>301</v>
      </c>
      <c r="I582" s="266" t="s">
        <v>173</v>
      </c>
    </row>
    <row r="583" spans="1:9">
      <c r="A583" s="264">
        <f t="shared" si="8"/>
        <v>577</v>
      </c>
      <c r="B583" s="265" t="s">
        <v>476</v>
      </c>
      <c r="C583" s="266" t="s">
        <v>1227</v>
      </c>
      <c r="D583" s="266" t="s">
        <v>112</v>
      </c>
      <c r="E583" s="265" t="s">
        <v>1228</v>
      </c>
      <c r="F583" s="267">
        <v>5.8500000000000003E-2</v>
      </c>
      <c r="G583" s="268" t="s">
        <v>1247</v>
      </c>
      <c r="H583" s="265" t="s">
        <v>301</v>
      </c>
      <c r="I583" s="266" t="s">
        <v>173</v>
      </c>
    </row>
    <row r="584" spans="1:9">
      <c r="A584" s="264">
        <f t="shared" si="8"/>
        <v>578</v>
      </c>
      <c r="B584" s="265" t="s">
        <v>1248</v>
      </c>
      <c r="C584" s="266" t="s">
        <v>1227</v>
      </c>
      <c r="D584" s="266" t="s">
        <v>112</v>
      </c>
      <c r="E584" s="265" t="s">
        <v>1228</v>
      </c>
      <c r="F584" s="267">
        <v>4.4999999999999998E-2</v>
      </c>
      <c r="G584" s="268" t="s">
        <v>1249</v>
      </c>
      <c r="H584" s="265" t="s">
        <v>301</v>
      </c>
      <c r="I584" s="266" t="s">
        <v>173</v>
      </c>
    </row>
    <row r="585" spans="1:9">
      <c r="A585" s="264">
        <f t="shared" ref="A585:A648" si="9">A584+1</f>
        <v>579</v>
      </c>
      <c r="B585" s="265" t="s">
        <v>309</v>
      </c>
      <c r="C585" s="266" t="s">
        <v>1227</v>
      </c>
      <c r="D585" s="266" t="s">
        <v>112</v>
      </c>
      <c r="E585" s="265" t="s">
        <v>1228</v>
      </c>
      <c r="F585" s="267">
        <v>2.2000000000000001E-3</v>
      </c>
      <c r="G585" s="268" t="s">
        <v>724</v>
      </c>
      <c r="H585" s="265" t="s">
        <v>301</v>
      </c>
      <c r="I585" s="266" t="s">
        <v>173</v>
      </c>
    </row>
    <row r="586" spans="1:9">
      <c r="A586" s="264">
        <f t="shared" si="9"/>
        <v>580</v>
      </c>
      <c r="B586" s="265" t="s">
        <v>1250</v>
      </c>
      <c r="C586" s="266" t="s">
        <v>1227</v>
      </c>
      <c r="D586" s="266" t="s">
        <v>112</v>
      </c>
      <c r="E586" s="265" t="s">
        <v>1228</v>
      </c>
      <c r="F586" s="267">
        <v>6.6E-3</v>
      </c>
      <c r="G586" s="268" t="s">
        <v>993</v>
      </c>
      <c r="H586" s="265" t="s">
        <v>301</v>
      </c>
      <c r="I586" s="266" t="s">
        <v>173</v>
      </c>
    </row>
    <row r="587" spans="1:9">
      <c r="A587" s="264">
        <f t="shared" si="9"/>
        <v>581</v>
      </c>
      <c r="B587" s="265" t="s">
        <v>1251</v>
      </c>
      <c r="C587" s="266" t="s">
        <v>1227</v>
      </c>
      <c r="D587" s="266" t="s">
        <v>112</v>
      </c>
      <c r="E587" s="265" t="s">
        <v>1228</v>
      </c>
      <c r="F587" s="267">
        <v>1.8700000000000001E-2</v>
      </c>
      <c r="G587" s="268" t="s">
        <v>1097</v>
      </c>
      <c r="H587" s="265" t="s">
        <v>301</v>
      </c>
      <c r="I587" s="266" t="s">
        <v>173</v>
      </c>
    </row>
    <row r="588" spans="1:9">
      <c r="A588" s="264">
        <f t="shared" si="9"/>
        <v>582</v>
      </c>
      <c r="B588" s="265" t="s">
        <v>1252</v>
      </c>
      <c r="C588" s="266" t="s">
        <v>1227</v>
      </c>
      <c r="D588" s="266" t="s">
        <v>112</v>
      </c>
      <c r="E588" s="265" t="s">
        <v>1228</v>
      </c>
      <c r="F588" s="267">
        <v>3.09E-2</v>
      </c>
      <c r="G588" s="268" t="s">
        <v>1253</v>
      </c>
      <c r="H588" s="265" t="s">
        <v>301</v>
      </c>
      <c r="I588" s="266" t="s">
        <v>173</v>
      </c>
    </row>
    <row r="589" spans="1:9">
      <c r="A589" s="264">
        <f t="shared" si="9"/>
        <v>583</v>
      </c>
      <c r="B589" s="265" t="s">
        <v>1254</v>
      </c>
      <c r="C589" s="266" t="s">
        <v>1227</v>
      </c>
      <c r="D589" s="266" t="s">
        <v>112</v>
      </c>
      <c r="E589" s="265" t="s">
        <v>1228</v>
      </c>
      <c r="F589" s="267">
        <v>1.18E-2</v>
      </c>
      <c r="G589" s="268" t="s">
        <v>1078</v>
      </c>
      <c r="H589" s="265" t="s">
        <v>301</v>
      </c>
      <c r="I589" s="266" t="s">
        <v>173</v>
      </c>
    </row>
    <row r="590" spans="1:9">
      <c r="A590" s="264">
        <f t="shared" si="9"/>
        <v>584</v>
      </c>
      <c r="B590" s="265" t="s">
        <v>374</v>
      </c>
      <c r="C590" s="266" t="s">
        <v>1227</v>
      </c>
      <c r="D590" s="266" t="s">
        <v>112</v>
      </c>
      <c r="E590" s="265" t="s">
        <v>1228</v>
      </c>
      <c r="F590" s="267">
        <v>1.21E-2</v>
      </c>
      <c r="G590" s="268" t="s">
        <v>1255</v>
      </c>
      <c r="H590" s="265" t="s">
        <v>301</v>
      </c>
      <c r="I590" s="266" t="s">
        <v>173</v>
      </c>
    </row>
    <row r="591" spans="1:9">
      <c r="A591" s="264">
        <f t="shared" si="9"/>
        <v>585</v>
      </c>
      <c r="B591" s="265" t="s">
        <v>1256</v>
      </c>
      <c r="C591" s="266" t="s">
        <v>1227</v>
      </c>
      <c r="D591" s="266" t="s">
        <v>112</v>
      </c>
      <c r="E591" s="265" t="s">
        <v>1228</v>
      </c>
      <c r="F591" s="267">
        <v>8.3999999999999995E-3</v>
      </c>
      <c r="G591" s="268" t="s">
        <v>923</v>
      </c>
      <c r="H591" s="265" t="s">
        <v>301</v>
      </c>
      <c r="I591" s="266" t="s">
        <v>173</v>
      </c>
    </row>
    <row r="592" spans="1:9">
      <c r="A592" s="264">
        <f t="shared" si="9"/>
        <v>586</v>
      </c>
      <c r="B592" s="265" t="s">
        <v>1257</v>
      </c>
      <c r="C592" s="266" t="s">
        <v>1227</v>
      </c>
      <c r="D592" s="266" t="s">
        <v>112</v>
      </c>
      <c r="E592" s="265" t="s">
        <v>1228</v>
      </c>
      <c r="F592" s="267">
        <v>7.8200000000000006E-2</v>
      </c>
      <c r="G592" s="268" t="s">
        <v>1258</v>
      </c>
      <c r="H592" s="265" t="s">
        <v>301</v>
      </c>
      <c r="I592" s="266" t="s">
        <v>173</v>
      </c>
    </row>
    <row r="593" spans="1:9">
      <c r="A593" s="264">
        <f t="shared" si="9"/>
        <v>587</v>
      </c>
      <c r="B593" s="265" t="s">
        <v>1182</v>
      </c>
      <c r="C593" s="266" t="s">
        <v>1227</v>
      </c>
      <c r="D593" s="266" t="s">
        <v>112</v>
      </c>
      <c r="E593" s="265" t="s">
        <v>1228</v>
      </c>
      <c r="F593" s="267">
        <v>2.1600000000000001E-2</v>
      </c>
      <c r="G593" s="268" t="s">
        <v>1259</v>
      </c>
      <c r="H593" s="265" t="s">
        <v>301</v>
      </c>
      <c r="I593" s="266" t="s">
        <v>173</v>
      </c>
    </row>
    <row r="594" spans="1:9">
      <c r="A594" s="264">
        <f t="shared" si="9"/>
        <v>588</v>
      </c>
      <c r="B594" s="265" t="s">
        <v>1260</v>
      </c>
      <c r="C594" s="266" t="s">
        <v>1227</v>
      </c>
      <c r="D594" s="266" t="s">
        <v>112</v>
      </c>
      <c r="E594" s="265" t="s">
        <v>1228</v>
      </c>
      <c r="F594" s="267">
        <v>1.1999999999999999E-3</v>
      </c>
      <c r="G594" s="268" t="s">
        <v>652</v>
      </c>
      <c r="H594" s="265" t="s">
        <v>301</v>
      </c>
      <c r="I594" s="266" t="s">
        <v>173</v>
      </c>
    </row>
    <row r="595" spans="1:9">
      <c r="A595" s="264">
        <f t="shared" si="9"/>
        <v>589</v>
      </c>
      <c r="B595" s="265" t="s">
        <v>1261</v>
      </c>
      <c r="C595" s="266" t="s">
        <v>318</v>
      </c>
      <c r="D595" s="266" t="s">
        <v>112</v>
      </c>
      <c r="E595" s="265" t="s">
        <v>1077</v>
      </c>
      <c r="F595" s="267">
        <v>5.0000000000000001E-4</v>
      </c>
      <c r="G595" s="268" t="s">
        <v>343</v>
      </c>
      <c r="H595" s="265" t="s">
        <v>301</v>
      </c>
      <c r="I595" s="266" t="s">
        <v>173</v>
      </c>
    </row>
    <row r="596" spans="1:9">
      <c r="A596" s="264">
        <f t="shared" si="9"/>
        <v>590</v>
      </c>
      <c r="B596" s="265" t="s">
        <v>1262</v>
      </c>
      <c r="C596" s="266" t="s">
        <v>318</v>
      </c>
      <c r="D596" s="266" t="s">
        <v>112</v>
      </c>
      <c r="E596" s="265" t="s">
        <v>1077</v>
      </c>
      <c r="F596" s="267">
        <v>4.0000000000000002E-4</v>
      </c>
      <c r="G596" s="268" t="s">
        <v>348</v>
      </c>
      <c r="H596" s="265" t="s">
        <v>301</v>
      </c>
      <c r="I596" s="266" t="s">
        <v>482</v>
      </c>
    </row>
    <row r="597" spans="1:9">
      <c r="A597" s="264">
        <f t="shared" si="9"/>
        <v>591</v>
      </c>
      <c r="B597" s="265" t="s">
        <v>158</v>
      </c>
      <c r="C597" s="266" t="s">
        <v>245</v>
      </c>
      <c r="D597" s="266" t="s">
        <v>112</v>
      </c>
      <c r="E597" s="265" t="s">
        <v>1213</v>
      </c>
      <c r="F597" s="267">
        <v>0.53</v>
      </c>
      <c r="G597" s="268" t="s">
        <v>968</v>
      </c>
      <c r="H597" s="265" t="s">
        <v>238</v>
      </c>
      <c r="I597" s="266" t="s">
        <v>273</v>
      </c>
    </row>
    <row r="598" spans="1:9">
      <c r="A598" s="264">
        <f t="shared" si="9"/>
        <v>592</v>
      </c>
      <c r="B598" s="265" t="s">
        <v>641</v>
      </c>
      <c r="C598" s="266" t="s">
        <v>702</v>
      </c>
      <c r="D598" s="266" t="s">
        <v>112</v>
      </c>
      <c r="E598" s="265" t="s">
        <v>1129</v>
      </c>
      <c r="F598" s="267">
        <v>5.7000000000000002E-3</v>
      </c>
      <c r="G598" s="268" t="s">
        <v>520</v>
      </c>
      <c r="H598" s="265" t="s">
        <v>657</v>
      </c>
      <c r="I598" s="266" t="s">
        <v>152</v>
      </c>
    </row>
    <row r="599" spans="1:9">
      <c r="A599" s="264">
        <f t="shared" si="9"/>
        <v>593</v>
      </c>
      <c r="B599" s="265" t="s">
        <v>1239</v>
      </c>
      <c r="C599" s="266" t="s">
        <v>702</v>
      </c>
      <c r="D599" s="266" t="s">
        <v>112</v>
      </c>
      <c r="E599" s="265" t="s">
        <v>1129</v>
      </c>
      <c r="F599" s="267">
        <v>1.0800000000000001E-2</v>
      </c>
      <c r="G599" s="268" t="s">
        <v>990</v>
      </c>
      <c r="H599" s="265" t="s">
        <v>657</v>
      </c>
      <c r="I599" s="266" t="s">
        <v>152</v>
      </c>
    </row>
    <row r="600" spans="1:9">
      <c r="A600" s="264">
        <f t="shared" si="9"/>
        <v>594</v>
      </c>
      <c r="B600" s="265" t="s">
        <v>1263</v>
      </c>
      <c r="C600" s="266" t="s">
        <v>702</v>
      </c>
      <c r="D600" s="266" t="s">
        <v>112</v>
      </c>
      <c r="E600" s="265" t="s">
        <v>1129</v>
      </c>
      <c r="F600" s="267">
        <v>3.2599999999999997E-2</v>
      </c>
      <c r="G600" s="268" t="s">
        <v>821</v>
      </c>
      <c r="H600" s="265" t="s">
        <v>657</v>
      </c>
      <c r="I600" s="266" t="s">
        <v>152</v>
      </c>
    </row>
    <row r="601" spans="1:9">
      <c r="A601" s="264">
        <f t="shared" si="9"/>
        <v>595</v>
      </c>
      <c r="B601" s="265" t="s">
        <v>1264</v>
      </c>
      <c r="C601" s="266" t="s">
        <v>702</v>
      </c>
      <c r="D601" s="266" t="s">
        <v>112</v>
      </c>
      <c r="E601" s="265" t="s">
        <v>1129</v>
      </c>
      <c r="F601" s="267">
        <v>1.21E-2</v>
      </c>
      <c r="G601" s="268" t="s">
        <v>1255</v>
      </c>
      <c r="H601" s="265" t="s">
        <v>657</v>
      </c>
      <c r="I601" s="266" t="s">
        <v>152</v>
      </c>
    </row>
    <row r="602" spans="1:9">
      <c r="A602" s="264">
        <f t="shared" si="9"/>
        <v>596</v>
      </c>
      <c r="B602" s="265" t="s">
        <v>501</v>
      </c>
      <c r="C602" s="266" t="s">
        <v>702</v>
      </c>
      <c r="D602" s="266" t="s">
        <v>112</v>
      </c>
      <c r="E602" s="265" t="s">
        <v>1129</v>
      </c>
      <c r="F602" s="267">
        <v>1.12E-2</v>
      </c>
      <c r="G602" s="268" t="s">
        <v>1265</v>
      </c>
      <c r="H602" s="265" t="s">
        <v>657</v>
      </c>
      <c r="I602" s="266" t="s">
        <v>152</v>
      </c>
    </row>
    <row r="603" spans="1:9">
      <c r="A603" s="264">
        <f t="shared" si="9"/>
        <v>597</v>
      </c>
      <c r="B603" s="265" t="s">
        <v>1266</v>
      </c>
      <c r="C603" s="266" t="s">
        <v>1267</v>
      </c>
      <c r="D603" s="266" t="s">
        <v>112</v>
      </c>
      <c r="E603" s="265" t="s">
        <v>1268</v>
      </c>
      <c r="F603" s="267">
        <v>0.61</v>
      </c>
      <c r="G603" s="268" t="s">
        <v>1269</v>
      </c>
      <c r="H603" s="265" t="s">
        <v>164</v>
      </c>
      <c r="I603" s="266" t="s">
        <v>1270</v>
      </c>
    </row>
    <row r="604" spans="1:9">
      <c r="A604" s="264">
        <f t="shared" si="9"/>
        <v>598</v>
      </c>
      <c r="B604" s="265" t="s">
        <v>410</v>
      </c>
      <c r="C604" s="266" t="s">
        <v>1267</v>
      </c>
      <c r="D604" s="266" t="s">
        <v>112</v>
      </c>
      <c r="E604" s="265" t="s">
        <v>1268</v>
      </c>
      <c r="F604" s="267">
        <v>0.3</v>
      </c>
      <c r="G604" s="268" t="s">
        <v>1271</v>
      </c>
      <c r="H604" s="265" t="s">
        <v>164</v>
      </c>
      <c r="I604" s="266" t="s">
        <v>465</v>
      </c>
    </row>
    <row r="605" spans="1:9">
      <c r="A605" s="264">
        <f t="shared" si="9"/>
        <v>599</v>
      </c>
      <c r="B605" s="265" t="s">
        <v>1272</v>
      </c>
      <c r="C605" s="266" t="s">
        <v>1267</v>
      </c>
      <c r="D605" s="266" t="s">
        <v>112</v>
      </c>
      <c r="E605" s="265" t="s">
        <v>1268</v>
      </c>
      <c r="F605" s="267">
        <v>1.4</v>
      </c>
      <c r="G605" s="268" t="s">
        <v>1273</v>
      </c>
      <c r="H605" s="265" t="s">
        <v>164</v>
      </c>
      <c r="I605" s="266" t="s">
        <v>465</v>
      </c>
    </row>
    <row r="606" spans="1:9">
      <c r="A606" s="264">
        <f t="shared" si="9"/>
        <v>600</v>
      </c>
      <c r="B606" s="265" t="s">
        <v>1274</v>
      </c>
      <c r="C606" s="266" t="s">
        <v>209</v>
      </c>
      <c r="D606" s="266" t="s">
        <v>112</v>
      </c>
      <c r="E606" s="265" t="s">
        <v>535</v>
      </c>
      <c r="F606" s="267">
        <v>1.3100000000000001E-2</v>
      </c>
      <c r="G606" s="268" t="s">
        <v>1275</v>
      </c>
      <c r="H606" s="265" t="s">
        <v>537</v>
      </c>
      <c r="I606" s="266" t="s">
        <v>638</v>
      </c>
    </row>
    <row r="607" spans="1:9">
      <c r="A607" s="264">
        <f t="shared" si="9"/>
        <v>601</v>
      </c>
      <c r="B607" s="265" t="s">
        <v>1276</v>
      </c>
      <c r="C607" s="266" t="s">
        <v>250</v>
      </c>
      <c r="D607" s="266" t="s">
        <v>112</v>
      </c>
      <c r="E607" s="265" t="s">
        <v>1277</v>
      </c>
      <c r="F607" s="267">
        <v>0.79</v>
      </c>
      <c r="G607" s="268" t="s">
        <v>1278</v>
      </c>
      <c r="H607" s="265" t="s">
        <v>242</v>
      </c>
      <c r="I607" s="266" t="s">
        <v>256</v>
      </c>
    </row>
    <row r="608" spans="1:9">
      <c r="A608" s="264">
        <f t="shared" si="9"/>
        <v>602</v>
      </c>
      <c r="B608" s="265" t="s">
        <v>1279</v>
      </c>
      <c r="C608" s="266" t="s">
        <v>1280</v>
      </c>
      <c r="D608" s="266" t="s">
        <v>112</v>
      </c>
      <c r="E608" s="265" t="s">
        <v>1281</v>
      </c>
      <c r="F608" s="267">
        <v>1.8378000000000001</v>
      </c>
      <c r="G608" s="268" t="s">
        <v>1282</v>
      </c>
      <c r="H608" s="265" t="s">
        <v>164</v>
      </c>
      <c r="I608" s="266" t="s">
        <v>173</v>
      </c>
    </row>
    <row r="609" spans="1:9">
      <c r="A609" s="264">
        <f t="shared" si="9"/>
        <v>603</v>
      </c>
      <c r="B609" s="265" t="s">
        <v>1283</v>
      </c>
      <c r="C609" s="266" t="s">
        <v>1284</v>
      </c>
      <c r="D609" s="266" t="s">
        <v>121</v>
      </c>
      <c r="E609" s="265" t="s">
        <v>1285</v>
      </c>
      <c r="F609" s="267">
        <v>0.59</v>
      </c>
      <c r="G609" s="268" t="s">
        <v>1286</v>
      </c>
      <c r="H609" s="265" t="s">
        <v>1287</v>
      </c>
      <c r="I609" s="266" t="s">
        <v>1288</v>
      </c>
    </row>
    <row r="610" spans="1:9">
      <c r="A610" s="264">
        <f t="shared" si="9"/>
        <v>604</v>
      </c>
      <c r="B610" s="265" t="s">
        <v>1289</v>
      </c>
      <c r="C610" s="266" t="s">
        <v>1284</v>
      </c>
      <c r="D610" s="266" t="s">
        <v>121</v>
      </c>
      <c r="E610" s="265" t="s">
        <v>1285</v>
      </c>
      <c r="F610" s="267">
        <v>0.02</v>
      </c>
      <c r="G610" s="268" t="s">
        <v>646</v>
      </c>
      <c r="H610" s="265" t="s">
        <v>1287</v>
      </c>
      <c r="I610" s="266" t="s">
        <v>1288</v>
      </c>
    </row>
    <row r="611" spans="1:9">
      <c r="A611" s="264">
        <f t="shared" si="9"/>
        <v>605</v>
      </c>
      <c r="B611" s="265" t="s">
        <v>1290</v>
      </c>
      <c r="C611" s="266" t="s">
        <v>1007</v>
      </c>
      <c r="D611" s="266" t="s">
        <v>112</v>
      </c>
      <c r="E611" s="265" t="s">
        <v>1291</v>
      </c>
      <c r="F611" s="267">
        <v>3.9763000000000002</v>
      </c>
      <c r="G611" s="268" t="s">
        <v>1292</v>
      </c>
      <c r="H611" s="265" t="s">
        <v>164</v>
      </c>
      <c r="I611" s="266" t="s">
        <v>1270</v>
      </c>
    </row>
    <row r="612" spans="1:9">
      <c r="A612" s="264">
        <f t="shared" si="9"/>
        <v>606</v>
      </c>
      <c r="B612" s="265" t="s">
        <v>353</v>
      </c>
      <c r="C612" s="266" t="s">
        <v>127</v>
      </c>
      <c r="D612" s="266" t="s">
        <v>112</v>
      </c>
      <c r="E612" s="265" t="s">
        <v>128</v>
      </c>
      <c r="F612" s="267">
        <v>0.91300000000000003</v>
      </c>
      <c r="G612" s="268" t="s">
        <v>1293</v>
      </c>
      <c r="H612" s="265" t="s">
        <v>130</v>
      </c>
      <c r="I612" s="266" t="s">
        <v>131</v>
      </c>
    </row>
    <row r="613" spans="1:9">
      <c r="A613" s="264">
        <f t="shared" si="9"/>
        <v>607</v>
      </c>
      <c r="B613" s="265" t="s">
        <v>1294</v>
      </c>
      <c r="C613" s="266" t="s">
        <v>235</v>
      </c>
      <c r="D613" s="266" t="s">
        <v>112</v>
      </c>
      <c r="E613" s="265" t="s">
        <v>1295</v>
      </c>
      <c r="F613" s="267">
        <v>2.0299999999999998</v>
      </c>
      <c r="G613" s="268" t="s">
        <v>1296</v>
      </c>
      <c r="H613" s="265" t="s">
        <v>238</v>
      </c>
      <c r="I613" s="266" t="s">
        <v>1297</v>
      </c>
    </row>
    <row r="614" spans="1:9">
      <c r="A614" s="264">
        <f t="shared" si="9"/>
        <v>608</v>
      </c>
      <c r="B614" s="265" t="s">
        <v>1298</v>
      </c>
      <c r="C614" s="266" t="s">
        <v>235</v>
      </c>
      <c r="D614" s="266" t="s">
        <v>112</v>
      </c>
      <c r="E614" s="265" t="s">
        <v>1295</v>
      </c>
      <c r="F614" s="267">
        <v>0.69</v>
      </c>
      <c r="G614" s="268" t="s">
        <v>432</v>
      </c>
      <c r="H614" s="265" t="s">
        <v>238</v>
      </c>
      <c r="I614" s="266" t="s">
        <v>239</v>
      </c>
    </row>
    <row r="615" spans="1:9">
      <c r="A615" s="264">
        <f t="shared" si="9"/>
        <v>609</v>
      </c>
      <c r="B615" s="265" t="s">
        <v>1015</v>
      </c>
      <c r="C615" s="266" t="s">
        <v>1299</v>
      </c>
      <c r="D615" s="266" t="s">
        <v>112</v>
      </c>
      <c r="E615" s="265" t="s">
        <v>1300</v>
      </c>
      <c r="F615" s="267">
        <v>1.1817</v>
      </c>
      <c r="G615" s="268" t="s">
        <v>1301</v>
      </c>
      <c r="H615" s="265" t="s">
        <v>1302</v>
      </c>
      <c r="I615" s="266" t="s">
        <v>1303</v>
      </c>
    </row>
    <row r="616" spans="1:9">
      <c r="A616" s="264">
        <f t="shared" si="9"/>
        <v>610</v>
      </c>
      <c r="B616" s="265" t="s">
        <v>756</v>
      </c>
      <c r="C616" s="266" t="s">
        <v>382</v>
      </c>
      <c r="D616" s="266" t="s">
        <v>112</v>
      </c>
      <c r="E616" s="265" t="s">
        <v>383</v>
      </c>
      <c r="F616" s="267">
        <v>0.26939999999999997</v>
      </c>
      <c r="G616" s="268" t="s">
        <v>1304</v>
      </c>
      <c r="H616" s="265" t="s">
        <v>385</v>
      </c>
      <c r="I616" s="266" t="s">
        <v>389</v>
      </c>
    </row>
    <row r="617" spans="1:9">
      <c r="A617" s="264">
        <f t="shared" si="9"/>
        <v>611</v>
      </c>
      <c r="B617" s="265" t="s">
        <v>1305</v>
      </c>
      <c r="C617" s="266" t="s">
        <v>154</v>
      </c>
      <c r="D617" s="266" t="s">
        <v>112</v>
      </c>
      <c r="E617" s="265" t="s">
        <v>155</v>
      </c>
      <c r="F617" s="267">
        <v>0.37</v>
      </c>
      <c r="G617" s="268" t="s">
        <v>1306</v>
      </c>
      <c r="H617" s="265" t="s">
        <v>136</v>
      </c>
      <c r="I617" s="266" t="s">
        <v>157</v>
      </c>
    </row>
    <row r="618" spans="1:9">
      <c r="A618" s="264">
        <f t="shared" si="9"/>
        <v>612</v>
      </c>
      <c r="B618" s="265" t="s">
        <v>1307</v>
      </c>
      <c r="C618" s="266" t="s">
        <v>1267</v>
      </c>
      <c r="D618" s="266" t="s">
        <v>112</v>
      </c>
      <c r="E618" s="265" t="s">
        <v>1308</v>
      </c>
      <c r="F618" s="267">
        <v>0.11</v>
      </c>
      <c r="G618" s="268" t="s">
        <v>665</v>
      </c>
      <c r="H618" s="265" t="s">
        <v>164</v>
      </c>
      <c r="I618" s="266" t="s">
        <v>465</v>
      </c>
    </row>
    <row r="619" spans="1:9">
      <c r="A619" s="264">
        <f t="shared" si="9"/>
        <v>613</v>
      </c>
      <c r="B619" s="265" t="s">
        <v>1309</v>
      </c>
      <c r="C619" s="266" t="s">
        <v>245</v>
      </c>
      <c r="D619" s="266" t="s">
        <v>112</v>
      </c>
      <c r="E619" s="265" t="s">
        <v>1310</v>
      </c>
      <c r="F619" s="267">
        <v>0.14269999999999999</v>
      </c>
      <c r="G619" s="268" t="s">
        <v>1311</v>
      </c>
      <c r="H619" s="265" t="s">
        <v>1312</v>
      </c>
      <c r="I619" s="266"/>
    </row>
    <row r="620" spans="1:9">
      <c r="A620" s="264">
        <f t="shared" si="9"/>
        <v>614</v>
      </c>
      <c r="B620" s="265" t="s">
        <v>1313</v>
      </c>
      <c r="C620" s="266" t="s">
        <v>245</v>
      </c>
      <c r="D620" s="266" t="s">
        <v>112</v>
      </c>
      <c r="E620" s="265" t="s">
        <v>1310</v>
      </c>
      <c r="F620" s="267">
        <v>0.1095</v>
      </c>
      <c r="G620" s="268" t="s">
        <v>1314</v>
      </c>
      <c r="H620" s="265" t="s">
        <v>1312</v>
      </c>
      <c r="I620" s="266"/>
    </row>
    <row r="621" spans="1:9">
      <c r="A621" s="264">
        <f t="shared" si="9"/>
        <v>615</v>
      </c>
      <c r="B621" s="265" t="s">
        <v>1315</v>
      </c>
      <c r="C621" s="266" t="s">
        <v>245</v>
      </c>
      <c r="D621" s="266" t="s">
        <v>112</v>
      </c>
      <c r="E621" s="265" t="s">
        <v>1310</v>
      </c>
      <c r="F621" s="267">
        <v>0.1731</v>
      </c>
      <c r="G621" s="268" t="s">
        <v>1316</v>
      </c>
      <c r="H621" s="265" t="s">
        <v>1312</v>
      </c>
      <c r="I621" s="266"/>
    </row>
    <row r="622" spans="1:9">
      <c r="A622" s="264">
        <f t="shared" si="9"/>
        <v>616</v>
      </c>
      <c r="B622" s="265" t="s">
        <v>1317</v>
      </c>
      <c r="C622" s="266" t="s">
        <v>245</v>
      </c>
      <c r="D622" s="266" t="s">
        <v>112</v>
      </c>
      <c r="E622" s="265" t="s">
        <v>1310</v>
      </c>
      <c r="F622" s="267">
        <v>0.1229</v>
      </c>
      <c r="G622" s="268" t="s">
        <v>1318</v>
      </c>
      <c r="H622" s="265" t="s">
        <v>1312</v>
      </c>
      <c r="I622" s="266"/>
    </row>
    <row r="623" spans="1:9">
      <c r="A623" s="264">
        <f t="shared" si="9"/>
        <v>617</v>
      </c>
      <c r="B623" s="265" t="s">
        <v>1319</v>
      </c>
      <c r="C623" s="266" t="s">
        <v>245</v>
      </c>
      <c r="D623" s="266" t="s">
        <v>112</v>
      </c>
      <c r="E623" s="265" t="s">
        <v>1310</v>
      </c>
      <c r="F623" s="267">
        <v>0.1326</v>
      </c>
      <c r="G623" s="268" t="s">
        <v>1320</v>
      </c>
      <c r="H623" s="265" t="s">
        <v>1312</v>
      </c>
      <c r="I623" s="266"/>
    </row>
    <row r="624" spans="1:9">
      <c r="A624" s="264">
        <f t="shared" si="9"/>
        <v>618</v>
      </c>
      <c r="B624" s="265" t="s">
        <v>1321</v>
      </c>
      <c r="C624" s="266" t="s">
        <v>245</v>
      </c>
      <c r="D624" s="266" t="s">
        <v>112</v>
      </c>
      <c r="E624" s="265" t="s">
        <v>1310</v>
      </c>
      <c r="F624" s="267">
        <v>0.1152</v>
      </c>
      <c r="G624" s="268" t="s">
        <v>1322</v>
      </c>
      <c r="H624" s="265" t="s">
        <v>1312</v>
      </c>
      <c r="I624" s="266"/>
    </row>
    <row r="625" spans="1:9">
      <c r="A625" s="264">
        <f t="shared" si="9"/>
        <v>619</v>
      </c>
      <c r="B625" s="265" t="s">
        <v>763</v>
      </c>
      <c r="C625" s="266" t="s">
        <v>1013</v>
      </c>
      <c r="D625" s="266" t="s">
        <v>112</v>
      </c>
      <c r="E625" s="265" t="s">
        <v>1014</v>
      </c>
      <c r="F625" s="267">
        <v>3.4401000000000002</v>
      </c>
      <c r="G625" s="268" t="s">
        <v>1323</v>
      </c>
      <c r="H625" s="265" t="s">
        <v>1287</v>
      </c>
      <c r="I625" s="266" t="s">
        <v>1324</v>
      </c>
    </row>
    <row r="626" spans="1:9">
      <c r="A626" s="264">
        <f t="shared" si="9"/>
        <v>620</v>
      </c>
      <c r="B626" s="265" t="s">
        <v>1325</v>
      </c>
      <c r="C626" s="266" t="s">
        <v>111</v>
      </c>
      <c r="D626" s="266" t="s">
        <v>227</v>
      </c>
      <c r="E626" s="265" t="s">
        <v>113</v>
      </c>
      <c r="F626" s="267">
        <v>0.51080000000000003</v>
      </c>
      <c r="G626" s="268" t="s">
        <v>1326</v>
      </c>
      <c r="H626" s="265" t="s">
        <v>115</v>
      </c>
      <c r="I626" s="266" t="s">
        <v>116</v>
      </c>
    </row>
    <row r="627" spans="1:9">
      <c r="A627" s="264">
        <f t="shared" si="9"/>
        <v>621</v>
      </c>
      <c r="B627" s="265" t="s">
        <v>1327</v>
      </c>
      <c r="C627" s="266" t="s">
        <v>1328</v>
      </c>
      <c r="D627" s="266" t="s">
        <v>112</v>
      </c>
      <c r="E627" s="265" t="s">
        <v>1329</v>
      </c>
      <c r="F627" s="267">
        <v>0.38059999999999999</v>
      </c>
      <c r="G627" s="268" t="s">
        <v>1330</v>
      </c>
      <c r="H627" s="265" t="s">
        <v>1331</v>
      </c>
      <c r="I627" s="266"/>
    </row>
    <row r="628" spans="1:9">
      <c r="A628" s="264">
        <f t="shared" si="9"/>
        <v>622</v>
      </c>
      <c r="B628" s="265" t="s">
        <v>1332</v>
      </c>
      <c r="C628" s="266" t="s">
        <v>245</v>
      </c>
      <c r="D628" s="266" t="s">
        <v>112</v>
      </c>
      <c r="E628" s="265" t="s">
        <v>1310</v>
      </c>
      <c r="F628" s="267">
        <v>8.8999999999999996E-2</v>
      </c>
      <c r="G628" s="268" t="s">
        <v>1333</v>
      </c>
      <c r="H628" s="265" t="s">
        <v>1312</v>
      </c>
      <c r="I628" s="266"/>
    </row>
    <row r="629" spans="1:9">
      <c r="A629" s="264">
        <f t="shared" si="9"/>
        <v>623</v>
      </c>
      <c r="B629" s="265" t="s">
        <v>1334</v>
      </c>
      <c r="C629" s="266" t="s">
        <v>149</v>
      </c>
      <c r="D629" s="266" t="s">
        <v>121</v>
      </c>
      <c r="E629" s="265" t="s">
        <v>150</v>
      </c>
      <c r="F629" s="267">
        <v>0.05</v>
      </c>
      <c r="G629" s="268" t="s">
        <v>1335</v>
      </c>
      <c r="H629" s="265" t="s">
        <v>136</v>
      </c>
      <c r="I629" s="266" t="s">
        <v>396</v>
      </c>
    </row>
    <row r="630" spans="1:9">
      <c r="A630" s="264">
        <f t="shared" si="9"/>
        <v>624</v>
      </c>
      <c r="B630" s="265" t="s">
        <v>1336</v>
      </c>
      <c r="C630" s="266" t="s">
        <v>462</v>
      </c>
      <c r="D630" s="266" t="s">
        <v>112</v>
      </c>
      <c r="E630" s="265" t="s">
        <v>1337</v>
      </c>
      <c r="F630" s="267">
        <v>0.04</v>
      </c>
      <c r="G630" s="268" t="s">
        <v>430</v>
      </c>
      <c r="H630" s="265" t="s">
        <v>1338</v>
      </c>
      <c r="I630" s="266"/>
    </row>
    <row r="631" spans="1:9">
      <c r="A631" s="264">
        <f t="shared" si="9"/>
        <v>625</v>
      </c>
      <c r="B631" s="265" t="s">
        <v>1339</v>
      </c>
      <c r="C631" s="266" t="s">
        <v>209</v>
      </c>
      <c r="D631" s="266" t="s">
        <v>112</v>
      </c>
      <c r="E631" s="265" t="s">
        <v>535</v>
      </c>
      <c r="F631" s="267">
        <v>1.12E-2</v>
      </c>
      <c r="G631" s="268" t="s">
        <v>1265</v>
      </c>
      <c r="H631" s="265" t="s">
        <v>537</v>
      </c>
      <c r="I631" s="266" t="s">
        <v>638</v>
      </c>
    </row>
    <row r="632" spans="1:9">
      <c r="A632" s="264">
        <f t="shared" si="9"/>
        <v>626</v>
      </c>
      <c r="B632" s="265" t="s">
        <v>763</v>
      </c>
      <c r="C632" s="266" t="s">
        <v>149</v>
      </c>
      <c r="D632" s="266" t="s">
        <v>112</v>
      </c>
      <c r="E632" s="265" t="s">
        <v>150</v>
      </c>
      <c r="F632" s="267">
        <v>2.4299999999999999E-2</v>
      </c>
      <c r="G632" s="268" t="s">
        <v>846</v>
      </c>
      <c r="H632" s="265" t="s">
        <v>136</v>
      </c>
      <c r="I632" s="266" t="s">
        <v>140</v>
      </c>
    </row>
    <row r="633" spans="1:9">
      <c r="A633" s="264">
        <f t="shared" si="9"/>
        <v>627</v>
      </c>
      <c r="B633" s="265" t="s">
        <v>1340</v>
      </c>
      <c r="C633" s="266" t="s">
        <v>149</v>
      </c>
      <c r="D633" s="266" t="s">
        <v>121</v>
      </c>
      <c r="E633" s="265" t="s">
        <v>150</v>
      </c>
      <c r="F633" s="267">
        <v>0.02</v>
      </c>
      <c r="G633" s="268" t="s">
        <v>646</v>
      </c>
      <c r="H633" s="265" t="s">
        <v>136</v>
      </c>
      <c r="I633" s="266" t="s">
        <v>396</v>
      </c>
    </row>
    <row r="634" spans="1:9">
      <c r="A634" s="264">
        <f t="shared" si="9"/>
        <v>628</v>
      </c>
      <c r="B634" s="265" t="s">
        <v>174</v>
      </c>
      <c r="C634" s="266" t="s">
        <v>149</v>
      </c>
      <c r="D634" s="266" t="s">
        <v>112</v>
      </c>
      <c r="E634" s="265" t="s">
        <v>150</v>
      </c>
      <c r="F634" s="267">
        <v>0.13</v>
      </c>
      <c r="G634" s="268" t="s">
        <v>1341</v>
      </c>
      <c r="H634" s="265" t="s">
        <v>136</v>
      </c>
      <c r="I634" s="266" t="s">
        <v>140</v>
      </c>
    </row>
    <row r="635" spans="1:9">
      <c r="A635" s="264">
        <f t="shared" si="9"/>
        <v>629</v>
      </c>
      <c r="B635" s="265" t="s">
        <v>1342</v>
      </c>
      <c r="C635" s="266" t="s">
        <v>635</v>
      </c>
      <c r="D635" s="266" t="s">
        <v>112</v>
      </c>
      <c r="E635" s="265" t="s">
        <v>162</v>
      </c>
      <c r="F635" s="267">
        <v>5.0599999999999999E-2</v>
      </c>
      <c r="G635" s="268" t="s">
        <v>1343</v>
      </c>
      <c r="H635" s="265" t="s">
        <v>637</v>
      </c>
      <c r="I635" s="266" t="s">
        <v>638</v>
      </c>
    </row>
    <row r="636" spans="1:9">
      <c r="A636" s="264">
        <f t="shared" si="9"/>
        <v>630</v>
      </c>
      <c r="B636" s="265" t="s">
        <v>1344</v>
      </c>
      <c r="C636" s="266" t="s">
        <v>1345</v>
      </c>
      <c r="D636" s="266" t="s">
        <v>112</v>
      </c>
      <c r="E636" s="265" t="s">
        <v>1346</v>
      </c>
      <c r="F636" s="267">
        <v>2.4199999999999999E-2</v>
      </c>
      <c r="G636" s="268" t="s">
        <v>1347</v>
      </c>
      <c r="H636" s="265" t="s">
        <v>563</v>
      </c>
      <c r="I636" s="266" t="s">
        <v>396</v>
      </c>
    </row>
    <row r="637" spans="1:9">
      <c r="A637" s="264">
        <f t="shared" si="9"/>
        <v>631</v>
      </c>
      <c r="B637" s="265" t="s">
        <v>1348</v>
      </c>
      <c r="C637" s="266" t="s">
        <v>1299</v>
      </c>
      <c r="D637" s="266" t="s">
        <v>112</v>
      </c>
      <c r="E637" s="265" t="s">
        <v>1349</v>
      </c>
      <c r="F637" s="267">
        <v>0.64</v>
      </c>
      <c r="G637" s="268" t="s">
        <v>1350</v>
      </c>
      <c r="H637" s="265" t="s">
        <v>136</v>
      </c>
      <c r="I637" s="266" t="s">
        <v>405</v>
      </c>
    </row>
    <row r="638" spans="1:9">
      <c r="A638" s="264">
        <f t="shared" si="9"/>
        <v>632</v>
      </c>
      <c r="B638" s="265" t="s">
        <v>1351</v>
      </c>
      <c r="C638" s="266" t="s">
        <v>245</v>
      </c>
      <c r="D638" s="266" t="s">
        <v>121</v>
      </c>
      <c r="E638" s="265" t="s">
        <v>416</v>
      </c>
      <c r="F638" s="267">
        <v>0.25</v>
      </c>
      <c r="G638" s="268" t="s">
        <v>620</v>
      </c>
      <c r="H638" s="265" t="s">
        <v>238</v>
      </c>
      <c r="I638" s="266" t="s">
        <v>243</v>
      </c>
    </row>
    <row r="639" spans="1:9">
      <c r="A639" s="264">
        <f t="shared" si="9"/>
        <v>633</v>
      </c>
      <c r="B639" s="265" t="s">
        <v>1352</v>
      </c>
      <c r="C639" s="266" t="s">
        <v>245</v>
      </c>
      <c r="D639" s="266" t="s">
        <v>121</v>
      </c>
      <c r="E639" s="265" t="s">
        <v>416</v>
      </c>
      <c r="F639" s="267">
        <v>0.21759999999999999</v>
      </c>
      <c r="G639" s="268" t="s">
        <v>1353</v>
      </c>
      <c r="H639" s="265" t="s">
        <v>238</v>
      </c>
      <c r="I639" s="266" t="s">
        <v>243</v>
      </c>
    </row>
    <row r="640" spans="1:9">
      <c r="A640" s="264">
        <f t="shared" si="9"/>
        <v>634</v>
      </c>
      <c r="B640" s="265" t="s">
        <v>1354</v>
      </c>
      <c r="C640" s="266" t="s">
        <v>1355</v>
      </c>
      <c r="D640" s="266" t="s">
        <v>121</v>
      </c>
      <c r="E640" s="265" t="s">
        <v>1356</v>
      </c>
      <c r="F640" s="267">
        <v>1.38</v>
      </c>
      <c r="G640" s="268" t="s">
        <v>1357</v>
      </c>
      <c r="H640" s="265" t="s">
        <v>242</v>
      </c>
      <c r="I640" s="266" t="s">
        <v>273</v>
      </c>
    </row>
    <row r="641" spans="1:9">
      <c r="A641" s="264">
        <f t="shared" si="9"/>
        <v>635</v>
      </c>
      <c r="B641" s="265" t="s">
        <v>1358</v>
      </c>
      <c r="C641" s="266" t="s">
        <v>1280</v>
      </c>
      <c r="D641" s="266" t="s">
        <v>121</v>
      </c>
      <c r="E641" s="265" t="s">
        <v>906</v>
      </c>
      <c r="F641" s="267">
        <v>0.04</v>
      </c>
      <c r="G641" s="268" t="s">
        <v>430</v>
      </c>
      <c r="H641" s="265" t="s">
        <v>164</v>
      </c>
      <c r="I641" s="266" t="s">
        <v>165</v>
      </c>
    </row>
    <row r="642" spans="1:9">
      <c r="A642" s="264">
        <f t="shared" si="9"/>
        <v>636</v>
      </c>
      <c r="B642" s="265" t="s">
        <v>1359</v>
      </c>
      <c r="C642" s="266" t="s">
        <v>635</v>
      </c>
      <c r="D642" s="266" t="s">
        <v>112</v>
      </c>
      <c r="E642" s="265" t="s">
        <v>1360</v>
      </c>
      <c r="F642" s="267">
        <v>4.3E-3</v>
      </c>
      <c r="G642" s="268" t="s">
        <v>716</v>
      </c>
      <c r="H642" s="265" t="s">
        <v>563</v>
      </c>
      <c r="I642" s="266" t="s">
        <v>638</v>
      </c>
    </row>
    <row r="643" spans="1:9">
      <c r="A643" s="264">
        <f t="shared" si="9"/>
        <v>637</v>
      </c>
      <c r="B643" s="265" t="s">
        <v>234</v>
      </c>
      <c r="C643" s="266" t="s">
        <v>1106</v>
      </c>
      <c r="D643" s="266" t="s">
        <v>112</v>
      </c>
      <c r="E643" s="265" t="s">
        <v>1107</v>
      </c>
      <c r="F643" s="267">
        <v>0.87</v>
      </c>
      <c r="G643" s="268" t="s">
        <v>1361</v>
      </c>
      <c r="H643" s="265" t="s">
        <v>294</v>
      </c>
      <c r="I643" s="266" t="s">
        <v>1362</v>
      </c>
    </row>
    <row r="644" spans="1:9">
      <c r="A644" s="264">
        <f t="shared" si="9"/>
        <v>638</v>
      </c>
      <c r="B644" s="265" t="s">
        <v>1363</v>
      </c>
      <c r="C644" s="266" t="s">
        <v>1106</v>
      </c>
      <c r="D644" s="266" t="s">
        <v>121</v>
      </c>
      <c r="E644" s="265" t="s">
        <v>1107</v>
      </c>
      <c r="F644" s="267">
        <v>9.4000000000000004E-3</v>
      </c>
      <c r="G644" s="268" t="s">
        <v>1364</v>
      </c>
      <c r="H644" s="265" t="s">
        <v>294</v>
      </c>
      <c r="I644" s="266" t="s">
        <v>482</v>
      </c>
    </row>
    <row r="645" spans="1:9">
      <c r="A645" s="264">
        <f t="shared" si="9"/>
        <v>639</v>
      </c>
      <c r="B645" s="265" t="s">
        <v>1365</v>
      </c>
      <c r="C645" s="266" t="s">
        <v>1106</v>
      </c>
      <c r="D645" s="266" t="s">
        <v>121</v>
      </c>
      <c r="E645" s="265" t="s">
        <v>1107</v>
      </c>
      <c r="F645" s="267">
        <v>1.4E-3</v>
      </c>
      <c r="G645" s="268" t="s">
        <v>339</v>
      </c>
      <c r="H645" s="265" t="s">
        <v>294</v>
      </c>
      <c r="I645" s="266" t="s">
        <v>482</v>
      </c>
    </row>
    <row r="646" spans="1:9">
      <c r="A646" s="264">
        <f t="shared" si="9"/>
        <v>640</v>
      </c>
      <c r="B646" s="265" t="s">
        <v>1366</v>
      </c>
      <c r="C646" s="266" t="s">
        <v>1367</v>
      </c>
      <c r="D646" s="266" t="s">
        <v>121</v>
      </c>
      <c r="E646" s="265" t="s">
        <v>1368</v>
      </c>
      <c r="F646" s="267">
        <v>7.0800000000000002E-2</v>
      </c>
      <c r="G646" s="268" t="s">
        <v>1369</v>
      </c>
      <c r="H646" s="265" t="s">
        <v>1370</v>
      </c>
      <c r="I646" s="266"/>
    </row>
    <row r="647" spans="1:9">
      <c r="A647" s="264">
        <f t="shared" si="9"/>
        <v>641</v>
      </c>
      <c r="B647" s="265" t="s">
        <v>1371</v>
      </c>
      <c r="C647" s="266" t="s">
        <v>1367</v>
      </c>
      <c r="D647" s="266" t="s">
        <v>121</v>
      </c>
      <c r="E647" s="265" t="s">
        <v>1368</v>
      </c>
      <c r="F647" s="267">
        <v>2.2499999999999999E-2</v>
      </c>
      <c r="G647" s="268" t="s">
        <v>1372</v>
      </c>
      <c r="H647" s="265" t="s">
        <v>1370</v>
      </c>
      <c r="I647" s="266"/>
    </row>
    <row r="648" spans="1:9">
      <c r="A648" s="264">
        <f t="shared" si="9"/>
        <v>642</v>
      </c>
      <c r="B648" s="265" t="s">
        <v>1373</v>
      </c>
      <c r="C648" s="266" t="s">
        <v>1367</v>
      </c>
      <c r="D648" s="266" t="s">
        <v>121</v>
      </c>
      <c r="E648" s="265" t="s">
        <v>1368</v>
      </c>
      <c r="F648" s="267">
        <v>5.7299999999999997E-2</v>
      </c>
      <c r="G648" s="268" t="s">
        <v>1374</v>
      </c>
      <c r="H648" s="265" t="s">
        <v>1370</v>
      </c>
      <c r="I648" s="266"/>
    </row>
    <row r="649" spans="1:9">
      <c r="A649" s="264">
        <f t="shared" ref="A649:A712" si="10">A648+1</f>
        <v>643</v>
      </c>
      <c r="B649" s="265" t="s">
        <v>1375</v>
      </c>
      <c r="C649" s="266" t="s">
        <v>1367</v>
      </c>
      <c r="D649" s="266" t="s">
        <v>121</v>
      </c>
      <c r="E649" s="265" t="s">
        <v>1368</v>
      </c>
      <c r="F649" s="267">
        <v>1.5339</v>
      </c>
      <c r="G649" s="268" t="s">
        <v>1376</v>
      </c>
      <c r="H649" s="265" t="s">
        <v>1370</v>
      </c>
      <c r="I649" s="266"/>
    </row>
    <row r="650" spans="1:9">
      <c r="A650" s="264">
        <f t="shared" si="10"/>
        <v>644</v>
      </c>
      <c r="B650" s="265" t="s">
        <v>859</v>
      </c>
      <c r="C650" s="266" t="s">
        <v>635</v>
      </c>
      <c r="D650" s="266" t="s">
        <v>112</v>
      </c>
      <c r="E650" s="265" t="s">
        <v>162</v>
      </c>
      <c r="F650" s="267">
        <v>8.0000000000000004E-4</v>
      </c>
      <c r="G650" s="268" t="s">
        <v>1377</v>
      </c>
      <c r="H650" s="265" t="s">
        <v>637</v>
      </c>
      <c r="I650" s="266" t="s">
        <v>638</v>
      </c>
    </row>
    <row r="651" spans="1:9">
      <c r="A651" s="264">
        <f t="shared" si="10"/>
        <v>645</v>
      </c>
      <c r="B651" s="265" t="s">
        <v>761</v>
      </c>
      <c r="C651" s="266" t="s">
        <v>635</v>
      </c>
      <c r="D651" s="266" t="s">
        <v>112</v>
      </c>
      <c r="E651" s="265" t="s">
        <v>162</v>
      </c>
      <c r="F651" s="267">
        <v>8.9999999999999998E-4</v>
      </c>
      <c r="G651" s="268" t="s">
        <v>361</v>
      </c>
      <c r="H651" s="265" t="s">
        <v>637</v>
      </c>
      <c r="I651" s="266" t="s">
        <v>638</v>
      </c>
    </row>
    <row r="652" spans="1:9">
      <c r="A652" s="264">
        <f t="shared" si="10"/>
        <v>646</v>
      </c>
      <c r="B652" s="265" t="s">
        <v>808</v>
      </c>
      <c r="C652" s="266" t="s">
        <v>635</v>
      </c>
      <c r="D652" s="266" t="s">
        <v>112</v>
      </c>
      <c r="E652" s="265" t="s">
        <v>162</v>
      </c>
      <c r="F652" s="267">
        <v>1.1000000000000001E-3</v>
      </c>
      <c r="G652" s="268" t="s">
        <v>268</v>
      </c>
      <c r="H652" s="265" t="s">
        <v>637</v>
      </c>
      <c r="I652" s="266" t="s">
        <v>638</v>
      </c>
    </row>
    <row r="653" spans="1:9">
      <c r="A653" s="264">
        <f t="shared" si="10"/>
        <v>647</v>
      </c>
      <c r="B653" s="265" t="s">
        <v>426</v>
      </c>
      <c r="C653" s="266" t="s">
        <v>635</v>
      </c>
      <c r="D653" s="266" t="s">
        <v>112</v>
      </c>
      <c r="E653" s="265" t="s">
        <v>162</v>
      </c>
      <c r="F653" s="267">
        <v>1.4652000000000001</v>
      </c>
      <c r="G653" s="268" t="s">
        <v>1378</v>
      </c>
      <c r="H653" s="265" t="s">
        <v>637</v>
      </c>
      <c r="I653" s="266" t="s">
        <v>638</v>
      </c>
    </row>
    <row r="654" spans="1:9">
      <c r="A654" s="264">
        <f t="shared" si="10"/>
        <v>648</v>
      </c>
      <c r="B654" s="265" t="s">
        <v>1379</v>
      </c>
      <c r="C654" s="266" t="s">
        <v>635</v>
      </c>
      <c r="D654" s="266" t="s">
        <v>112</v>
      </c>
      <c r="E654" s="265" t="s">
        <v>162</v>
      </c>
      <c r="F654" s="267">
        <v>8.9999999999999998E-4</v>
      </c>
      <c r="G654" s="268" t="s">
        <v>361</v>
      </c>
      <c r="H654" s="265" t="s">
        <v>637</v>
      </c>
      <c r="I654" s="266" t="s">
        <v>638</v>
      </c>
    </row>
    <row r="655" spans="1:9">
      <c r="A655" s="264">
        <f t="shared" si="10"/>
        <v>649</v>
      </c>
      <c r="B655" s="265" t="s">
        <v>1380</v>
      </c>
      <c r="C655" s="266" t="s">
        <v>635</v>
      </c>
      <c r="D655" s="266" t="s">
        <v>112</v>
      </c>
      <c r="E655" s="265" t="s">
        <v>162</v>
      </c>
      <c r="F655" s="267">
        <v>1.35E-2</v>
      </c>
      <c r="G655" s="268" t="s">
        <v>938</v>
      </c>
      <c r="H655" s="265" t="s">
        <v>637</v>
      </c>
      <c r="I655" s="266" t="s">
        <v>638</v>
      </c>
    </row>
    <row r="656" spans="1:9">
      <c r="A656" s="264">
        <f t="shared" si="10"/>
        <v>650</v>
      </c>
      <c r="B656" s="265" t="s">
        <v>1381</v>
      </c>
      <c r="C656" s="266" t="s">
        <v>635</v>
      </c>
      <c r="D656" s="266" t="s">
        <v>112</v>
      </c>
      <c r="E656" s="265" t="s">
        <v>162</v>
      </c>
      <c r="F656" s="267">
        <v>2.2599999999999999E-2</v>
      </c>
      <c r="G656" s="268" t="s">
        <v>1382</v>
      </c>
      <c r="H656" s="265" t="s">
        <v>637</v>
      </c>
      <c r="I656" s="266" t="s">
        <v>638</v>
      </c>
    </row>
    <row r="657" spans="1:9">
      <c r="A657" s="264">
        <f t="shared" si="10"/>
        <v>651</v>
      </c>
      <c r="B657" s="265" t="s">
        <v>1383</v>
      </c>
      <c r="C657" s="266" t="s">
        <v>127</v>
      </c>
      <c r="D657" s="266" t="s">
        <v>112</v>
      </c>
      <c r="E657" s="265" t="s">
        <v>1384</v>
      </c>
      <c r="F657" s="267">
        <v>0.20180000000000001</v>
      </c>
      <c r="G657" s="268" t="s">
        <v>1385</v>
      </c>
      <c r="H657" s="265" t="s">
        <v>130</v>
      </c>
      <c r="I657" s="266" t="s">
        <v>131</v>
      </c>
    </row>
    <row r="658" spans="1:9">
      <c r="A658" s="264">
        <f t="shared" si="10"/>
        <v>652</v>
      </c>
      <c r="B658" s="265" t="s">
        <v>426</v>
      </c>
      <c r="C658" s="266" t="s">
        <v>702</v>
      </c>
      <c r="D658" s="266" t="s">
        <v>112</v>
      </c>
      <c r="E658" s="265" t="s">
        <v>1129</v>
      </c>
      <c r="F658" s="267">
        <v>0.1447</v>
      </c>
      <c r="G658" s="268" t="s">
        <v>1386</v>
      </c>
      <c r="H658" s="265" t="s">
        <v>657</v>
      </c>
      <c r="I658" s="266" t="s">
        <v>152</v>
      </c>
    </row>
    <row r="659" spans="1:9">
      <c r="A659" s="264">
        <f t="shared" si="10"/>
        <v>653</v>
      </c>
      <c r="B659" s="265" t="s">
        <v>1387</v>
      </c>
      <c r="C659" s="266" t="s">
        <v>142</v>
      </c>
      <c r="D659" s="266" t="s">
        <v>121</v>
      </c>
      <c r="E659" s="265" t="s">
        <v>143</v>
      </c>
      <c r="F659" s="267">
        <v>1.4E-3</v>
      </c>
      <c r="G659" s="268" t="s">
        <v>339</v>
      </c>
      <c r="H659" s="265" t="s">
        <v>136</v>
      </c>
      <c r="I659" s="266" t="s">
        <v>442</v>
      </c>
    </row>
    <row r="660" spans="1:9">
      <c r="A660" s="264">
        <f t="shared" si="10"/>
        <v>654</v>
      </c>
      <c r="B660" s="265" t="s">
        <v>1155</v>
      </c>
      <c r="C660" s="266" t="s">
        <v>1388</v>
      </c>
      <c r="D660" s="266" t="s">
        <v>112</v>
      </c>
      <c r="E660" s="265" t="s">
        <v>509</v>
      </c>
      <c r="F660" s="267">
        <v>6.9999999999999999E-4</v>
      </c>
      <c r="G660" s="268" t="s">
        <v>346</v>
      </c>
      <c r="H660" s="265" t="s">
        <v>294</v>
      </c>
      <c r="I660" s="266" t="s">
        <v>341</v>
      </c>
    </row>
    <row r="661" spans="1:9">
      <c r="A661" s="264">
        <f t="shared" si="10"/>
        <v>655</v>
      </c>
      <c r="B661" s="265" t="s">
        <v>866</v>
      </c>
      <c r="C661" s="266" t="s">
        <v>1388</v>
      </c>
      <c r="D661" s="266" t="s">
        <v>112</v>
      </c>
      <c r="E661" s="265" t="s">
        <v>509</v>
      </c>
      <c r="F661" s="267">
        <v>5.1000000000000004E-3</v>
      </c>
      <c r="G661" s="268" t="s">
        <v>1039</v>
      </c>
      <c r="H661" s="265" t="s">
        <v>294</v>
      </c>
      <c r="I661" s="266" t="s">
        <v>341</v>
      </c>
    </row>
    <row r="662" spans="1:9">
      <c r="A662" s="264">
        <f t="shared" si="10"/>
        <v>656</v>
      </c>
      <c r="B662" s="265" t="s">
        <v>433</v>
      </c>
      <c r="C662" s="266" t="s">
        <v>318</v>
      </c>
      <c r="D662" s="266" t="s">
        <v>112</v>
      </c>
      <c r="E662" s="265" t="s">
        <v>1077</v>
      </c>
      <c r="F662" s="267">
        <v>1.67E-2</v>
      </c>
      <c r="G662" s="268" t="s">
        <v>1389</v>
      </c>
      <c r="H662" s="265" t="s">
        <v>294</v>
      </c>
      <c r="I662" s="266" t="s">
        <v>341</v>
      </c>
    </row>
    <row r="663" spans="1:9">
      <c r="A663" s="264">
        <f t="shared" si="10"/>
        <v>657</v>
      </c>
      <c r="B663" s="265" t="s">
        <v>1390</v>
      </c>
      <c r="C663" s="266" t="s">
        <v>318</v>
      </c>
      <c r="D663" s="266" t="s">
        <v>112</v>
      </c>
      <c r="E663" s="265" t="s">
        <v>1077</v>
      </c>
      <c r="F663" s="267">
        <v>1.7500000000000002E-2</v>
      </c>
      <c r="G663" s="268" t="s">
        <v>921</v>
      </c>
      <c r="H663" s="265" t="s">
        <v>294</v>
      </c>
      <c r="I663" s="266" t="s">
        <v>341</v>
      </c>
    </row>
    <row r="664" spans="1:9">
      <c r="A664" s="264">
        <f t="shared" si="10"/>
        <v>658</v>
      </c>
      <c r="B664" s="265" t="s">
        <v>1391</v>
      </c>
      <c r="C664" s="266" t="s">
        <v>299</v>
      </c>
      <c r="D664" s="266" t="s">
        <v>121</v>
      </c>
      <c r="E664" s="265" t="s">
        <v>122</v>
      </c>
      <c r="F664" s="267">
        <v>5.9499999999999997E-2</v>
      </c>
      <c r="G664" s="268" t="s">
        <v>1392</v>
      </c>
      <c r="H664" s="265" t="s">
        <v>294</v>
      </c>
      <c r="I664" s="266" t="s">
        <v>302</v>
      </c>
    </row>
    <row r="665" spans="1:9">
      <c r="A665" s="264">
        <f t="shared" si="10"/>
        <v>659</v>
      </c>
      <c r="B665" s="265" t="s">
        <v>1028</v>
      </c>
      <c r="C665" s="266" t="s">
        <v>299</v>
      </c>
      <c r="D665" s="266" t="s">
        <v>121</v>
      </c>
      <c r="E665" s="265" t="s">
        <v>122</v>
      </c>
      <c r="F665" s="267">
        <v>0.1479</v>
      </c>
      <c r="G665" s="268" t="s">
        <v>1393</v>
      </c>
      <c r="H665" s="265" t="s">
        <v>294</v>
      </c>
      <c r="I665" s="266" t="s">
        <v>302</v>
      </c>
    </row>
    <row r="666" spans="1:9">
      <c r="A666" s="264">
        <f t="shared" si="10"/>
        <v>660</v>
      </c>
      <c r="B666" s="265" t="s">
        <v>997</v>
      </c>
      <c r="C666" s="266" t="s">
        <v>299</v>
      </c>
      <c r="D666" s="266" t="s">
        <v>121</v>
      </c>
      <c r="E666" s="265" t="s">
        <v>122</v>
      </c>
      <c r="F666" s="267">
        <v>3.0000000000000001E-3</v>
      </c>
      <c r="G666" s="268" t="s">
        <v>740</v>
      </c>
      <c r="H666" s="265" t="s">
        <v>294</v>
      </c>
      <c r="I666" s="266" t="s">
        <v>302</v>
      </c>
    </row>
    <row r="667" spans="1:9">
      <c r="A667" s="264">
        <f t="shared" si="10"/>
        <v>661</v>
      </c>
      <c r="B667" s="265" t="s">
        <v>980</v>
      </c>
      <c r="C667" s="266" t="s">
        <v>299</v>
      </c>
      <c r="D667" s="266" t="s">
        <v>121</v>
      </c>
      <c r="E667" s="265" t="s">
        <v>122</v>
      </c>
      <c r="F667" s="267">
        <v>7.1999999999999998E-3</v>
      </c>
      <c r="G667" s="268" t="s">
        <v>1394</v>
      </c>
      <c r="H667" s="265" t="s">
        <v>294</v>
      </c>
      <c r="I667" s="266" t="s">
        <v>302</v>
      </c>
    </row>
    <row r="668" spans="1:9">
      <c r="A668" s="264">
        <f t="shared" si="10"/>
        <v>662</v>
      </c>
      <c r="B668" s="265" t="s">
        <v>1170</v>
      </c>
      <c r="C668" s="266" t="s">
        <v>299</v>
      </c>
      <c r="D668" s="266" t="s">
        <v>121</v>
      </c>
      <c r="E668" s="265" t="s">
        <v>122</v>
      </c>
      <c r="F668" s="267">
        <v>2.4299999999999999E-2</v>
      </c>
      <c r="G668" s="268" t="s">
        <v>846</v>
      </c>
      <c r="H668" s="265" t="s">
        <v>294</v>
      </c>
      <c r="I668" s="266" t="s">
        <v>302</v>
      </c>
    </row>
    <row r="669" spans="1:9">
      <c r="A669" s="264">
        <f t="shared" si="10"/>
        <v>663</v>
      </c>
      <c r="B669" s="265" t="s">
        <v>1395</v>
      </c>
      <c r="C669" s="266" t="s">
        <v>299</v>
      </c>
      <c r="D669" s="266" t="s">
        <v>121</v>
      </c>
      <c r="E669" s="265" t="s">
        <v>122</v>
      </c>
      <c r="F669" s="267">
        <v>7.4999999999999997E-3</v>
      </c>
      <c r="G669" s="268" t="s">
        <v>123</v>
      </c>
      <c r="H669" s="265" t="s">
        <v>294</v>
      </c>
      <c r="I669" s="266" t="s">
        <v>302</v>
      </c>
    </row>
    <row r="670" spans="1:9">
      <c r="A670" s="264">
        <f t="shared" si="10"/>
        <v>664</v>
      </c>
      <c r="B670" s="265" t="s">
        <v>1158</v>
      </c>
      <c r="C670" s="266" t="s">
        <v>299</v>
      </c>
      <c r="D670" s="266" t="s">
        <v>121</v>
      </c>
      <c r="E670" s="265" t="s">
        <v>122</v>
      </c>
      <c r="F670" s="267">
        <v>5.4000000000000003E-3</v>
      </c>
      <c r="G670" s="268" t="s">
        <v>1396</v>
      </c>
      <c r="H670" s="265" t="s">
        <v>294</v>
      </c>
      <c r="I670" s="266" t="s">
        <v>302</v>
      </c>
    </row>
    <row r="671" spans="1:9">
      <c r="A671" s="264">
        <f t="shared" si="10"/>
        <v>665</v>
      </c>
      <c r="B671" s="265" t="s">
        <v>550</v>
      </c>
      <c r="C671" s="266" t="s">
        <v>299</v>
      </c>
      <c r="D671" s="266" t="s">
        <v>121</v>
      </c>
      <c r="E671" s="265" t="s">
        <v>122</v>
      </c>
      <c r="F671" s="267">
        <v>1.9E-3</v>
      </c>
      <c r="G671" s="268" t="s">
        <v>1089</v>
      </c>
      <c r="H671" s="265" t="s">
        <v>294</v>
      </c>
      <c r="I671" s="266" t="s">
        <v>302</v>
      </c>
    </row>
    <row r="672" spans="1:9">
      <c r="A672" s="264">
        <f t="shared" si="10"/>
        <v>666</v>
      </c>
      <c r="B672" s="265" t="s">
        <v>1171</v>
      </c>
      <c r="C672" s="266" t="s">
        <v>299</v>
      </c>
      <c r="D672" s="266" t="s">
        <v>121</v>
      </c>
      <c r="E672" s="265" t="s">
        <v>122</v>
      </c>
      <c r="F672" s="267">
        <v>8.3000000000000001E-3</v>
      </c>
      <c r="G672" s="268" t="s">
        <v>873</v>
      </c>
      <c r="H672" s="265" t="s">
        <v>294</v>
      </c>
      <c r="I672" s="266" t="s">
        <v>302</v>
      </c>
    </row>
    <row r="673" spans="1:9">
      <c r="A673" s="264">
        <f t="shared" si="10"/>
        <v>667</v>
      </c>
      <c r="B673" s="265" t="s">
        <v>1397</v>
      </c>
      <c r="C673" s="266" t="s">
        <v>1227</v>
      </c>
      <c r="D673" s="266" t="s">
        <v>121</v>
      </c>
      <c r="E673" s="265" t="s">
        <v>1228</v>
      </c>
      <c r="F673" s="267">
        <v>0.1235</v>
      </c>
      <c r="G673" s="268" t="s">
        <v>1398</v>
      </c>
      <c r="H673" s="265" t="s">
        <v>294</v>
      </c>
      <c r="I673" s="266" t="s">
        <v>341</v>
      </c>
    </row>
    <row r="674" spans="1:9">
      <c r="A674" s="264">
        <f t="shared" si="10"/>
        <v>668</v>
      </c>
      <c r="B674" s="265" t="s">
        <v>1399</v>
      </c>
      <c r="C674" s="266" t="s">
        <v>1227</v>
      </c>
      <c r="D674" s="266" t="s">
        <v>121</v>
      </c>
      <c r="E674" s="265" t="s">
        <v>1228</v>
      </c>
      <c r="F674" s="267">
        <v>3.1E-2</v>
      </c>
      <c r="G674" s="268" t="s">
        <v>1243</v>
      </c>
      <c r="H674" s="265" t="s">
        <v>294</v>
      </c>
      <c r="I674" s="266" t="s">
        <v>341</v>
      </c>
    </row>
    <row r="675" spans="1:9">
      <c r="A675" s="264">
        <f t="shared" si="10"/>
        <v>669</v>
      </c>
      <c r="B675" s="265" t="s">
        <v>443</v>
      </c>
      <c r="C675" s="266" t="s">
        <v>1227</v>
      </c>
      <c r="D675" s="266" t="s">
        <v>121</v>
      </c>
      <c r="E675" s="265" t="s">
        <v>1228</v>
      </c>
      <c r="F675" s="267">
        <v>8.6400000000000005E-2</v>
      </c>
      <c r="G675" s="268" t="s">
        <v>1400</v>
      </c>
      <c r="H675" s="265" t="s">
        <v>294</v>
      </c>
      <c r="I675" s="266" t="s">
        <v>341</v>
      </c>
    </row>
    <row r="676" spans="1:9">
      <c r="A676" s="264">
        <f t="shared" si="10"/>
        <v>670</v>
      </c>
      <c r="B676" s="265" t="s">
        <v>797</v>
      </c>
      <c r="C676" s="266" t="s">
        <v>1227</v>
      </c>
      <c r="D676" s="266" t="s">
        <v>121</v>
      </c>
      <c r="E676" s="265" t="s">
        <v>1228</v>
      </c>
      <c r="F676" s="267">
        <v>1.7999999999999999E-2</v>
      </c>
      <c r="G676" s="268" t="s">
        <v>477</v>
      </c>
      <c r="H676" s="265" t="s">
        <v>294</v>
      </c>
      <c r="I676" s="266" t="s">
        <v>341</v>
      </c>
    </row>
    <row r="677" spans="1:9">
      <c r="A677" s="264">
        <f t="shared" si="10"/>
        <v>671</v>
      </c>
      <c r="B677" s="265" t="s">
        <v>1401</v>
      </c>
      <c r="C677" s="266" t="s">
        <v>1227</v>
      </c>
      <c r="D677" s="266" t="s">
        <v>121</v>
      </c>
      <c r="E677" s="265" t="s">
        <v>1228</v>
      </c>
      <c r="F677" s="267">
        <v>2.1700000000000001E-2</v>
      </c>
      <c r="G677" s="268" t="s">
        <v>1402</v>
      </c>
      <c r="H677" s="265" t="s">
        <v>294</v>
      </c>
      <c r="I677" s="266" t="s">
        <v>341</v>
      </c>
    </row>
    <row r="678" spans="1:9">
      <c r="A678" s="264">
        <f t="shared" si="10"/>
        <v>672</v>
      </c>
      <c r="B678" s="265" t="s">
        <v>1403</v>
      </c>
      <c r="C678" s="266" t="s">
        <v>1227</v>
      </c>
      <c r="D678" s="266" t="s">
        <v>121</v>
      </c>
      <c r="E678" s="265" t="s">
        <v>1228</v>
      </c>
      <c r="F678" s="267">
        <v>3.3599999999999998E-2</v>
      </c>
      <c r="G678" s="268" t="s">
        <v>1404</v>
      </c>
      <c r="H678" s="265" t="s">
        <v>294</v>
      </c>
      <c r="I678" s="266" t="s">
        <v>341</v>
      </c>
    </row>
    <row r="679" spans="1:9">
      <c r="A679" s="264">
        <f t="shared" si="10"/>
        <v>673</v>
      </c>
      <c r="B679" s="265" t="s">
        <v>1405</v>
      </c>
      <c r="C679" s="266" t="s">
        <v>1227</v>
      </c>
      <c r="D679" s="266" t="s">
        <v>121</v>
      </c>
      <c r="E679" s="265" t="s">
        <v>1228</v>
      </c>
      <c r="F679" s="267">
        <v>1.0200000000000001E-2</v>
      </c>
      <c r="G679" s="268" t="s">
        <v>207</v>
      </c>
      <c r="H679" s="265" t="s">
        <v>294</v>
      </c>
      <c r="I679" s="266" t="s">
        <v>341</v>
      </c>
    </row>
    <row r="680" spans="1:9">
      <c r="A680" s="264">
        <f t="shared" si="10"/>
        <v>674</v>
      </c>
      <c r="B680" s="265" t="s">
        <v>1406</v>
      </c>
      <c r="C680" s="266" t="s">
        <v>1227</v>
      </c>
      <c r="D680" s="266" t="s">
        <v>121</v>
      </c>
      <c r="E680" s="265" t="s">
        <v>1228</v>
      </c>
      <c r="F680" s="267">
        <v>1.5800000000000002E-2</v>
      </c>
      <c r="G680" s="268" t="s">
        <v>1407</v>
      </c>
      <c r="H680" s="265" t="s">
        <v>294</v>
      </c>
      <c r="I680" s="266" t="s">
        <v>341</v>
      </c>
    </row>
    <row r="681" spans="1:9">
      <c r="A681" s="264">
        <f t="shared" si="10"/>
        <v>675</v>
      </c>
      <c r="B681" s="265" t="s">
        <v>1408</v>
      </c>
      <c r="C681" s="266" t="s">
        <v>1227</v>
      </c>
      <c r="D681" s="266" t="s">
        <v>121</v>
      </c>
      <c r="E681" s="265" t="s">
        <v>1228</v>
      </c>
      <c r="F681" s="267">
        <v>5.7999999999999996E-3</v>
      </c>
      <c r="G681" s="268" t="s">
        <v>742</v>
      </c>
      <c r="H681" s="265" t="s">
        <v>294</v>
      </c>
      <c r="I681" s="266" t="s">
        <v>341</v>
      </c>
    </row>
    <row r="682" spans="1:9">
      <c r="A682" s="264">
        <f t="shared" si="10"/>
        <v>676</v>
      </c>
      <c r="B682" s="265" t="s">
        <v>1409</v>
      </c>
      <c r="C682" s="266" t="s">
        <v>1227</v>
      </c>
      <c r="D682" s="266" t="s">
        <v>121</v>
      </c>
      <c r="E682" s="265" t="s">
        <v>1228</v>
      </c>
      <c r="F682" s="267">
        <v>1.24E-2</v>
      </c>
      <c r="G682" s="268" t="s">
        <v>1410</v>
      </c>
      <c r="H682" s="265" t="s">
        <v>294</v>
      </c>
      <c r="I682" s="266" t="s">
        <v>341</v>
      </c>
    </row>
    <row r="683" spans="1:9">
      <c r="A683" s="264">
        <f t="shared" si="10"/>
        <v>677</v>
      </c>
      <c r="B683" s="265" t="s">
        <v>1411</v>
      </c>
      <c r="C683" s="266" t="s">
        <v>1227</v>
      </c>
      <c r="D683" s="266" t="s">
        <v>121</v>
      </c>
      <c r="E683" s="265" t="s">
        <v>1228</v>
      </c>
      <c r="F683" s="267">
        <v>3.15E-2</v>
      </c>
      <c r="G683" s="268" t="s">
        <v>1412</v>
      </c>
      <c r="H683" s="265" t="s">
        <v>294</v>
      </c>
      <c r="I683" s="266" t="s">
        <v>341</v>
      </c>
    </row>
    <row r="684" spans="1:9">
      <c r="A684" s="264">
        <f t="shared" si="10"/>
        <v>678</v>
      </c>
      <c r="B684" s="265" t="s">
        <v>937</v>
      </c>
      <c r="C684" s="266" t="s">
        <v>1227</v>
      </c>
      <c r="D684" s="266" t="s">
        <v>121</v>
      </c>
      <c r="E684" s="265" t="s">
        <v>1228</v>
      </c>
      <c r="F684" s="267">
        <v>2.8999999999999998E-3</v>
      </c>
      <c r="G684" s="268" t="s">
        <v>1085</v>
      </c>
      <c r="H684" s="265" t="s">
        <v>294</v>
      </c>
      <c r="I684" s="266" t="s">
        <v>341</v>
      </c>
    </row>
    <row r="685" spans="1:9">
      <c r="A685" s="264">
        <f t="shared" si="10"/>
        <v>679</v>
      </c>
      <c r="B685" s="265" t="s">
        <v>776</v>
      </c>
      <c r="C685" s="266" t="s">
        <v>1227</v>
      </c>
      <c r="D685" s="266" t="s">
        <v>121</v>
      </c>
      <c r="E685" s="265" t="s">
        <v>1228</v>
      </c>
      <c r="F685" s="267">
        <v>2.98E-2</v>
      </c>
      <c r="G685" s="268" t="s">
        <v>1413</v>
      </c>
      <c r="H685" s="265" t="s">
        <v>294</v>
      </c>
      <c r="I685" s="266" t="s">
        <v>341</v>
      </c>
    </row>
    <row r="686" spans="1:9">
      <c r="A686" s="264">
        <f t="shared" si="10"/>
        <v>680</v>
      </c>
      <c r="B686" s="265" t="s">
        <v>668</v>
      </c>
      <c r="C686" s="266" t="s">
        <v>1227</v>
      </c>
      <c r="D686" s="266" t="s">
        <v>121</v>
      </c>
      <c r="E686" s="265" t="s">
        <v>1228</v>
      </c>
      <c r="F686" s="267">
        <v>5.8299999999999998E-2</v>
      </c>
      <c r="G686" s="268" t="s">
        <v>1414</v>
      </c>
      <c r="H686" s="265" t="s">
        <v>294</v>
      </c>
      <c r="I686" s="266" t="s">
        <v>341</v>
      </c>
    </row>
    <row r="687" spans="1:9">
      <c r="A687" s="264">
        <f t="shared" si="10"/>
        <v>681</v>
      </c>
      <c r="B687" s="265" t="s">
        <v>1415</v>
      </c>
      <c r="C687" s="266" t="s">
        <v>1227</v>
      </c>
      <c r="D687" s="266" t="s">
        <v>121</v>
      </c>
      <c r="E687" s="265" t="s">
        <v>1228</v>
      </c>
      <c r="F687" s="267">
        <v>4.5100000000000001E-2</v>
      </c>
      <c r="G687" s="268" t="s">
        <v>1416</v>
      </c>
      <c r="H687" s="265" t="s">
        <v>294</v>
      </c>
      <c r="I687" s="266" t="s">
        <v>341</v>
      </c>
    </row>
    <row r="688" spans="1:9">
      <c r="A688" s="264">
        <f t="shared" si="10"/>
        <v>682</v>
      </c>
      <c r="B688" s="265" t="s">
        <v>1417</v>
      </c>
      <c r="C688" s="266" t="s">
        <v>1227</v>
      </c>
      <c r="D688" s="266" t="s">
        <v>121</v>
      </c>
      <c r="E688" s="265" t="s">
        <v>1228</v>
      </c>
      <c r="F688" s="267">
        <v>3.5299999999999998E-2</v>
      </c>
      <c r="G688" s="268" t="s">
        <v>1418</v>
      </c>
      <c r="H688" s="265" t="s">
        <v>294</v>
      </c>
      <c r="I688" s="266" t="s">
        <v>341</v>
      </c>
    </row>
    <row r="689" spans="1:9">
      <c r="A689" s="264">
        <f t="shared" si="10"/>
        <v>683</v>
      </c>
      <c r="B689" s="265" t="s">
        <v>1166</v>
      </c>
      <c r="C689" s="266" t="s">
        <v>1227</v>
      </c>
      <c r="D689" s="266" t="s">
        <v>121</v>
      </c>
      <c r="E689" s="265" t="s">
        <v>1228</v>
      </c>
      <c r="F689" s="267">
        <v>0.10979999999999999</v>
      </c>
      <c r="G689" s="268" t="s">
        <v>1419</v>
      </c>
      <c r="H689" s="265" t="s">
        <v>294</v>
      </c>
      <c r="I689" s="266" t="s">
        <v>341</v>
      </c>
    </row>
    <row r="690" spans="1:9">
      <c r="A690" s="264">
        <f t="shared" si="10"/>
        <v>684</v>
      </c>
      <c r="B690" s="265" t="s">
        <v>1420</v>
      </c>
      <c r="C690" s="266" t="s">
        <v>1227</v>
      </c>
      <c r="D690" s="266" t="s">
        <v>121</v>
      </c>
      <c r="E690" s="265" t="s">
        <v>1228</v>
      </c>
      <c r="F690" s="267">
        <v>5.33E-2</v>
      </c>
      <c r="G690" s="268" t="s">
        <v>1421</v>
      </c>
      <c r="H690" s="265" t="s">
        <v>294</v>
      </c>
      <c r="I690" s="266" t="s">
        <v>341</v>
      </c>
    </row>
    <row r="691" spans="1:9">
      <c r="A691" s="264">
        <f t="shared" si="10"/>
        <v>685</v>
      </c>
      <c r="B691" s="265" t="s">
        <v>1422</v>
      </c>
      <c r="C691" s="266" t="s">
        <v>323</v>
      </c>
      <c r="D691" s="266" t="s">
        <v>121</v>
      </c>
      <c r="E691" s="265" t="s">
        <v>624</v>
      </c>
      <c r="F691" s="267">
        <v>6.0699999999999997E-2</v>
      </c>
      <c r="G691" s="268" t="s">
        <v>861</v>
      </c>
      <c r="H691" s="265" t="s">
        <v>294</v>
      </c>
      <c r="I691" s="266" t="s">
        <v>302</v>
      </c>
    </row>
    <row r="692" spans="1:9">
      <c r="A692" s="264">
        <f t="shared" si="10"/>
        <v>686</v>
      </c>
      <c r="B692" s="265" t="s">
        <v>1423</v>
      </c>
      <c r="C692" s="266" t="s">
        <v>323</v>
      </c>
      <c r="D692" s="266" t="s">
        <v>121</v>
      </c>
      <c r="E692" s="265" t="s">
        <v>624</v>
      </c>
      <c r="F692" s="267">
        <v>3.4700000000000002E-2</v>
      </c>
      <c r="G692" s="268" t="s">
        <v>1424</v>
      </c>
      <c r="H692" s="265" t="s">
        <v>294</v>
      </c>
      <c r="I692" s="266" t="s">
        <v>302</v>
      </c>
    </row>
    <row r="693" spans="1:9">
      <c r="A693" s="264">
        <f t="shared" si="10"/>
        <v>687</v>
      </c>
      <c r="B693" s="265" t="s">
        <v>1175</v>
      </c>
      <c r="C693" s="266" t="s">
        <v>323</v>
      </c>
      <c r="D693" s="266" t="s">
        <v>121</v>
      </c>
      <c r="E693" s="265" t="s">
        <v>624</v>
      </c>
      <c r="F693" s="267">
        <v>6.0299999999999999E-2</v>
      </c>
      <c r="G693" s="268" t="s">
        <v>591</v>
      </c>
      <c r="H693" s="265" t="s">
        <v>294</v>
      </c>
      <c r="I693" s="266" t="s">
        <v>302</v>
      </c>
    </row>
    <row r="694" spans="1:9">
      <c r="A694" s="264">
        <f t="shared" si="10"/>
        <v>688</v>
      </c>
      <c r="B694" s="265" t="s">
        <v>1425</v>
      </c>
      <c r="C694" s="266" t="s">
        <v>323</v>
      </c>
      <c r="D694" s="266" t="s">
        <v>121</v>
      </c>
      <c r="E694" s="265" t="s">
        <v>624</v>
      </c>
      <c r="F694" s="267">
        <v>3.95E-2</v>
      </c>
      <c r="G694" s="268" t="s">
        <v>1426</v>
      </c>
      <c r="H694" s="265" t="s">
        <v>294</v>
      </c>
      <c r="I694" s="266" t="s">
        <v>302</v>
      </c>
    </row>
    <row r="695" spans="1:9">
      <c r="A695" s="264">
        <f t="shared" si="10"/>
        <v>689</v>
      </c>
      <c r="B695" s="265" t="s">
        <v>1427</v>
      </c>
      <c r="C695" s="266" t="s">
        <v>323</v>
      </c>
      <c r="D695" s="266" t="s">
        <v>121</v>
      </c>
      <c r="E695" s="265" t="s">
        <v>624</v>
      </c>
      <c r="F695" s="267">
        <v>1.15E-2</v>
      </c>
      <c r="G695" s="268" t="s">
        <v>197</v>
      </c>
      <c r="H695" s="265" t="s">
        <v>294</v>
      </c>
      <c r="I695" s="266" t="s">
        <v>302</v>
      </c>
    </row>
    <row r="696" spans="1:9">
      <c r="A696" s="264">
        <f t="shared" si="10"/>
        <v>690</v>
      </c>
      <c r="B696" s="265" t="s">
        <v>1428</v>
      </c>
      <c r="C696" s="266" t="s">
        <v>323</v>
      </c>
      <c r="D696" s="266" t="s">
        <v>121</v>
      </c>
      <c r="E696" s="265" t="s">
        <v>624</v>
      </c>
      <c r="F696" s="267">
        <v>2.0500000000000001E-2</v>
      </c>
      <c r="G696" s="268" t="s">
        <v>748</v>
      </c>
      <c r="H696" s="265" t="s">
        <v>294</v>
      </c>
      <c r="I696" s="266" t="s">
        <v>302</v>
      </c>
    </row>
    <row r="697" spans="1:9">
      <c r="A697" s="264">
        <f t="shared" si="10"/>
        <v>691</v>
      </c>
      <c r="B697" s="265" t="s">
        <v>1429</v>
      </c>
      <c r="C697" s="266" t="s">
        <v>323</v>
      </c>
      <c r="D697" s="266" t="s">
        <v>121</v>
      </c>
      <c r="E697" s="265" t="s">
        <v>624</v>
      </c>
      <c r="F697" s="267">
        <v>3.5200000000000002E-2</v>
      </c>
      <c r="G697" s="268" t="s">
        <v>1205</v>
      </c>
      <c r="H697" s="265" t="s">
        <v>294</v>
      </c>
      <c r="I697" s="266" t="s">
        <v>302</v>
      </c>
    </row>
    <row r="698" spans="1:9">
      <c r="A698" s="264">
        <f t="shared" si="10"/>
        <v>692</v>
      </c>
      <c r="B698" s="265" t="s">
        <v>1430</v>
      </c>
      <c r="C698" s="266" t="s">
        <v>323</v>
      </c>
      <c r="D698" s="266" t="s">
        <v>121</v>
      </c>
      <c r="E698" s="265" t="s">
        <v>624</v>
      </c>
      <c r="F698" s="267">
        <v>4.7399999999999998E-2</v>
      </c>
      <c r="G698" s="268" t="s">
        <v>1431</v>
      </c>
      <c r="H698" s="265" t="s">
        <v>294</v>
      </c>
      <c r="I698" s="266" t="s">
        <v>302</v>
      </c>
    </row>
    <row r="699" spans="1:9">
      <c r="A699" s="264">
        <f t="shared" si="10"/>
        <v>693</v>
      </c>
      <c r="B699" s="265" t="s">
        <v>1432</v>
      </c>
      <c r="C699" s="266" t="s">
        <v>323</v>
      </c>
      <c r="D699" s="266" t="s">
        <v>121</v>
      </c>
      <c r="E699" s="265" t="s">
        <v>624</v>
      </c>
      <c r="F699" s="267">
        <v>3.6600000000000001E-2</v>
      </c>
      <c r="G699" s="268" t="s">
        <v>1433</v>
      </c>
      <c r="H699" s="265" t="s">
        <v>294</v>
      </c>
      <c r="I699" s="266" t="s">
        <v>302</v>
      </c>
    </row>
    <row r="700" spans="1:9">
      <c r="A700" s="264">
        <f t="shared" si="10"/>
        <v>694</v>
      </c>
      <c r="B700" s="265" t="s">
        <v>1409</v>
      </c>
      <c r="C700" s="266" t="s">
        <v>323</v>
      </c>
      <c r="D700" s="266" t="s">
        <v>121</v>
      </c>
      <c r="E700" s="265" t="s">
        <v>624</v>
      </c>
      <c r="F700" s="267">
        <v>4.1700000000000001E-2</v>
      </c>
      <c r="G700" s="268" t="s">
        <v>1434</v>
      </c>
      <c r="H700" s="265" t="s">
        <v>294</v>
      </c>
      <c r="I700" s="266" t="s">
        <v>302</v>
      </c>
    </row>
    <row r="701" spans="1:9">
      <c r="A701" s="264">
        <f t="shared" si="10"/>
        <v>695</v>
      </c>
      <c r="B701" s="265" t="s">
        <v>1435</v>
      </c>
      <c r="C701" s="266" t="s">
        <v>323</v>
      </c>
      <c r="D701" s="266" t="s">
        <v>121</v>
      </c>
      <c r="E701" s="265" t="s">
        <v>624</v>
      </c>
      <c r="F701" s="267">
        <v>5.7599999999999998E-2</v>
      </c>
      <c r="G701" s="268" t="s">
        <v>1436</v>
      </c>
      <c r="H701" s="265" t="s">
        <v>294</v>
      </c>
      <c r="I701" s="266" t="s">
        <v>302</v>
      </c>
    </row>
    <row r="702" spans="1:9">
      <c r="A702" s="264">
        <f t="shared" si="10"/>
        <v>696</v>
      </c>
      <c r="B702" s="265" t="s">
        <v>516</v>
      </c>
      <c r="C702" s="266" t="s">
        <v>323</v>
      </c>
      <c r="D702" s="266" t="s">
        <v>121</v>
      </c>
      <c r="E702" s="265" t="s">
        <v>624</v>
      </c>
      <c r="F702" s="267">
        <v>2.9100000000000001E-2</v>
      </c>
      <c r="G702" s="268" t="s">
        <v>1437</v>
      </c>
      <c r="H702" s="265" t="s">
        <v>294</v>
      </c>
      <c r="I702" s="266" t="s">
        <v>302</v>
      </c>
    </row>
    <row r="703" spans="1:9">
      <c r="A703" s="264">
        <f t="shared" si="10"/>
        <v>697</v>
      </c>
      <c r="B703" s="265" t="s">
        <v>1438</v>
      </c>
      <c r="C703" s="266" t="s">
        <v>323</v>
      </c>
      <c r="D703" s="266" t="s">
        <v>121</v>
      </c>
      <c r="E703" s="265" t="s">
        <v>624</v>
      </c>
      <c r="F703" s="267">
        <v>7.6999999999999999E-2</v>
      </c>
      <c r="G703" s="268" t="s">
        <v>1439</v>
      </c>
      <c r="H703" s="265" t="s">
        <v>294</v>
      </c>
      <c r="I703" s="266" t="s">
        <v>302</v>
      </c>
    </row>
    <row r="704" spans="1:9">
      <c r="A704" s="264">
        <f t="shared" si="10"/>
        <v>698</v>
      </c>
      <c r="B704" s="265" t="s">
        <v>1406</v>
      </c>
      <c r="C704" s="266" t="s">
        <v>323</v>
      </c>
      <c r="D704" s="266" t="s">
        <v>121</v>
      </c>
      <c r="E704" s="265" t="s">
        <v>624</v>
      </c>
      <c r="F704" s="267">
        <v>0.1057</v>
      </c>
      <c r="G704" s="268" t="s">
        <v>1440</v>
      </c>
      <c r="H704" s="265" t="s">
        <v>294</v>
      </c>
      <c r="I704" s="266" t="s">
        <v>302</v>
      </c>
    </row>
    <row r="705" spans="1:9">
      <c r="A705" s="264">
        <f t="shared" si="10"/>
        <v>699</v>
      </c>
      <c r="B705" s="265" t="s">
        <v>1441</v>
      </c>
      <c r="C705" s="266" t="s">
        <v>323</v>
      </c>
      <c r="D705" s="266" t="s">
        <v>121</v>
      </c>
      <c r="E705" s="265" t="s">
        <v>624</v>
      </c>
      <c r="F705" s="267">
        <v>7.4700000000000003E-2</v>
      </c>
      <c r="G705" s="268" t="s">
        <v>1116</v>
      </c>
      <c r="H705" s="265" t="s">
        <v>294</v>
      </c>
      <c r="I705" s="266" t="s">
        <v>302</v>
      </c>
    </row>
    <row r="706" spans="1:9">
      <c r="A706" s="264">
        <f t="shared" si="10"/>
        <v>700</v>
      </c>
      <c r="B706" s="265" t="s">
        <v>1442</v>
      </c>
      <c r="C706" s="266" t="s">
        <v>323</v>
      </c>
      <c r="D706" s="266" t="s">
        <v>121</v>
      </c>
      <c r="E706" s="265" t="s">
        <v>624</v>
      </c>
      <c r="F706" s="267">
        <v>8.6699999999999999E-2</v>
      </c>
      <c r="G706" s="268" t="s">
        <v>944</v>
      </c>
      <c r="H706" s="265" t="s">
        <v>294</v>
      </c>
      <c r="I706" s="266" t="s">
        <v>302</v>
      </c>
    </row>
    <row r="707" spans="1:9">
      <c r="A707" s="264">
        <f t="shared" si="10"/>
        <v>701</v>
      </c>
      <c r="B707" s="265" t="s">
        <v>1443</v>
      </c>
      <c r="C707" s="266" t="s">
        <v>323</v>
      </c>
      <c r="D707" s="266" t="s">
        <v>121</v>
      </c>
      <c r="E707" s="265" t="s">
        <v>624</v>
      </c>
      <c r="F707" s="267">
        <v>0.05</v>
      </c>
      <c r="G707" s="268" t="s">
        <v>1335</v>
      </c>
      <c r="H707" s="265" t="s">
        <v>294</v>
      </c>
      <c r="I707" s="266" t="s">
        <v>302</v>
      </c>
    </row>
    <row r="708" spans="1:9">
      <c r="A708" s="264">
        <f t="shared" si="10"/>
        <v>702</v>
      </c>
      <c r="B708" s="265" t="s">
        <v>691</v>
      </c>
      <c r="C708" s="266" t="s">
        <v>323</v>
      </c>
      <c r="D708" s="266" t="s">
        <v>121</v>
      </c>
      <c r="E708" s="265" t="s">
        <v>624</v>
      </c>
      <c r="F708" s="267">
        <v>0.1014</v>
      </c>
      <c r="G708" s="268" t="s">
        <v>1444</v>
      </c>
      <c r="H708" s="265" t="s">
        <v>294</v>
      </c>
      <c r="I708" s="266" t="s">
        <v>302</v>
      </c>
    </row>
    <row r="709" spans="1:9">
      <c r="A709" s="264">
        <f t="shared" si="10"/>
        <v>703</v>
      </c>
      <c r="B709" s="265" t="s">
        <v>1445</v>
      </c>
      <c r="C709" s="266" t="s">
        <v>323</v>
      </c>
      <c r="D709" s="266" t="s">
        <v>112</v>
      </c>
      <c r="E709" s="265" t="s">
        <v>624</v>
      </c>
      <c r="F709" s="267">
        <v>3.0800000000000001E-2</v>
      </c>
      <c r="G709" s="268" t="s">
        <v>919</v>
      </c>
      <c r="H709" s="265" t="s">
        <v>294</v>
      </c>
      <c r="I709" s="266" t="s">
        <v>302</v>
      </c>
    </row>
    <row r="710" spans="1:9">
      <c r="A710" s="264">
        <f t="shared" si="10"/>
        <v>704</v>
      </c>
      <c r="B710" s="265" t="s">
        <v>1025</v>
      </c>
      <c r="C710" s="266" t="s">
        <v>323</v>
      </c>
      <c r="D710" s="266" t="s">
        <v>121</v>
      </c>
      <c r="E710" s="265" t="s">
        <v>624</v>
      </c>
      <c r="F710" s="267">
        <v>1.26E-2</v>
      </c>
      <c r="G710" s="268" t="s">
        <v>941</v>
      </c>
      <c r="H710" s="265" t="s">
        <v>294</v>
      </c>
      <c r="I710" s="266" t="s">
        <v>302</v>
      </c>
    </row>
    <row r="711" spans="1:9">
      <c r="A711" s="264">
        <f t="shared" si="10"/>
        <v>705</v>
      </c>
      <c r="B711" s="265" t="s">
        <v>916</v>
      </c>
      <c r="C711" s="266" t="s">
        <v>323</v>
      </c>
      <c r="D711" s="266" t="s">
        <v>121</v>
      </c>
      <c r="E711" s="265" t="s">
        <v>624</v>
      </c>
      <c r="F711" s="267">
        <v>3.7600000000000001E-2</v>
      </c>
      <c r="G711" s="268" t="s">
        <v>1446</v>
      </c>
      <c r="H711" s="265" t="s">
        <v>294</v>
      </c>
      <c r="I711" s="266" t="s">
        <v>302</v>
      </c>
    </row>
    <row r="712" spans="1:9">
      <c r="A712" s="264">
        <f t="shared" si="10"/>
        <v>706</v>
      </c>
      <c r="B712" s="265" t="s">
        <v>912</v>
      </c>
      <c r="C712" s="266" t="s">
        <v>323</v>
      </c>
      <c r="D712" s="266" t="s">
        <v>121</v>
      </c>
      <c r="E712" s="265" t="s">
        <v>624</v>
      </c>
      <c r="F712" s="267">
        <v>4.9000000000000002E-2</v>
      </c>
      <c r="G712" s="268" t="s">
        <v>1447</v>
      </c>
      <c r="H712" s="265" t="s">
        <v>294</v>
      </c>
      <c r="I712" s="266" t="s">
        <v>302</v>
      </c>
    </row>
    <row r="713" spans="1:9">
      <c r="A713" s="264">
        <f t="shared" ref="A713:A776" si="11">A712+1</f>
        <v>707</v>
      </c>
      <c r="B713" s="265" t="s">
        <v>933</v>
      </c>
      <c r="C713" s="266" t="s">
        <v>323</v>
      </c>
      <c r="D713" s="266" t="s">
        <v>121</v>
      </c>
      <c r="E713" s="265" t="s">
        <v>624</v>
      </c>
      <c r="F713" s="267">
        <v>3.61E-2</v>
      </c>
      <c r="G713" s="268" t="s">
        <v>1448</v>
      </c>
      <c r="H713" s="265" t="s">
        <v>294</v>
      </c>
      <c r="I713" s="266" t="s">
        <v>302</v>
      </c>
    </row>
    <row r="714" spans="1:9">
      <c r="A714" s="264">
        <f t="shared" si="11"/>
        <v>708</v>
      </c>
      <c r="B714" s="265" t="s">
        <v>1449</v>
      </c>
      <c r="C714" s="266" t="s">
        <v>323</v>
      </c>
      <c r="D714" s="266" t="s">
        <v>121</v>
      </c>
      <c r="E714" s="265" t="s">
        <v>624</v>
      </c>
      <c r="F714" s="267">
        <v>0.03</v>
      </c>
      <c r="G714" s="268" t="s">
        <v>798</v>
      </c>
      <c r="H714" s="265" t="s">
        <v>294</v>
      </c>
      <c r="I714" s="266" t="s">
        <v>302</v>
      </c>
    </row>
    <row r="715" spans="1:9">
      <c r="A715" s="264">
        <f t="shared" si="11"/>
        <v>709</v>
      </c>
      <c r="B715" s="265" t="s">
        <v>908</v>
      </c>
      <c r="C715" s="266" t="s">
        <v>323</v>
      </c>
      <c r="D715" s="266" t="s">
        <v>121</v>
      </c>
      <c r="E715" s="265" t="s">
        <v>624</v>
      </c>
      <c r="F715" s="267">
        <v>5.1700000000000003E-2</v>
      </c>
      <c r="G715" s="268" t="s">
        <v>1450</v>
      </c>
      <c r="H715" s="265" t="s">
        <v>294</v>
      </c>
      <c r="I715" s="266" t="s">
        <v>302</v>
      </c>
    </row>
    <row r="716" spans="1:9">
      <c r="A716" s="264">
        <f t="shared" si="11"/>
        <v>710</v>
      </c>
      <c r="B716" s="265" t="s">
        <v>1451</v>
      </c>
      <c r="C716" s="266" t="s">
        <v>323</v>
      </c>
      <c r="D716" s="266" t="s">
        <v>121</v>
      </c>
      <c r="E716" s="265" t="s">
        <v>624</v>
      </c>
      <c r="F716" s="267">
        <v>9.7999999999999997E-3</v>
      </c>
      <c r="G716" s="268" t="s">
        <v>265</v>
      </c>
      <c r="H716" s="265" t="s">
        <v>294</v>
      </c>
      <c r="I716" s="266" t="s">
        <v>302</v>
      </c>
    </row>
    <row r="717" spans="1:9">
      <c r="A717" s="264">
        <f t="shared" si="11"/>
        <v>711</v>
      </c>
      <c r="B717" s="265" t="s">
        <v>1452</v>
      </c>
      <c r="C717" s="266" t="s">
        <v>323</v>
      </c>
      <c r="D717" s="266" t="s">
        <v>121</v>
      </c>
      <c r="E717" s="265" t="s">
        <v>624</v>
      </c>
      <c r="F717" s="267">
        <v>6.0100000000000001E-2</v>
      </c>
      <c r="G717" s="268" t="s">
        <v>1453</v>
      </c>
      <c r="H717" s="265" t="s">
        <v>294</v>
      </c>
      <c r="I717" s="266" t="s">
        <v>302</v>
      </c>
    </row>
    <row r="718" spans="1:9">
      <c r="A718" s="264">
        <f t="shared" si="11"/>
        <v>712</v>
      </c>
      <c r="B718" s="265" t="s">
        <v>1454</v>
      </c>
      <c r="C718" s="266" t="s">
        <v>323</v>
      </c>
      <c r="D718" s="266" t="s">
        <v>121</v>
      </c>
      <c r="E718" s="265" t="s">
        <v>624</v>
      </c>
      <c r="F718" s="267">
        <v>1.54E-2</v>
      </c>
      <c r="G718" s="268" t="s">
        <v>1455</v>
      </c>
      <c r="H718" s="265" t="s">
        <v>294</v>
      </c>
      <c r="I718" s="266" t="s">
        <v>302</v>
      </c>
    </row>
    <row r="719" spans="1:9">
      <c r="A719" s="264">
        <f t="shared" si="11"/>
        <v>713</v>
      </c>
      <c r="B719" s="265" t="s">
        <v>1456</v>
      </c>
      <c r="C719" s="266" t="s">
        <v>323</v>
      </c>
      <c r="D719" s="266" t="s">
        <v>121</v>
      </c>
      <c r="E719" s="265" t="s">
        <v>624</v>
      </c>
      <c r="F719" s="267">
        <v>4.1500000000000002E-2</v>
      </c>
      <c r="G719" s="268" t="s">
        <v>1200</v>
      </c>
      <c r="H719" s="265" t="s">
        <v>294</v>
      </c>
      <c r="I719" s="266" t="s">
        <v>302</v>
      </c>
    </row>
    <row r="720" spans="1:9">
      <c r="A720" s="264">
        <f t="shared" si="11"/>
        <v>714</v>
      </c>
      <c r="B720" s="265" t="s">
        <v>1457</v>
      </c>
      <c r="C720" s="266" t="s">
        <v>323</v>
      </c>
      <c r="D720" s="266" t="s">
        <v>121</v>
      </c>
      <c r="E720" s="265" t="s">
        <v>624</v>
      </c>
      <c r="F720" s="267">
        <v>4.5400000000000003E-2</v>
      </c>
      <c r="G720" s="268" t="s">
        <v>1458</v>
      </c>
      <c r="H720" s="265" t="s">
        <v>294</v>
      </c>
      <c r="I720" s="266" t="s">
        <v>302</v>
      </c>
    </row>
    <row r="721" spans="1:9">
      <c r="A721" s="264">
        <f t="shared" si="11"/>
        <v>715</v>
      </c>
      <c r="B721" s="265" t="s">
        <v>1397</v>
      </c>
      <c r="C721" s="266" t="s">
        <v>323</v>
      </c>
      <c r="D721" s="266" t="s">
        <v>121</v>
      </c>
      <c r="E721" s="265" t="s">
        <v>624</v>
      </c>
      <c r="F721" s="267">
        <v>2.9700000000000001E-2</v>
      </c>
      <c r="G721" s="268" t="s">
        <v>1459</v>
      </c>
      <c r="H721" s="265" t="s">
        <v>294</v>
      </c>
      <c r="I721" s="266" t="s">
        <v>302</v>
      </c>
    </row>
    <row r="722" spans="1:9">
      <c r="A722" s="264">
        <f t="shared" si="11"/>
        <v>716</v>
      </c>
      <c r="B722" s="265" t="s">
        <v>277</v>
      </c>
      <c r="C722" s="266" t="s">
        <v>323</v>
      </c>
      <c r="D722" s="266" t="s">
        <v>121</v>
      </c>
      <c r="E722" s="265" t="s">
        <v>624</v>
      </c>
      <c r="F722" s="267">
        <v>4.3799999999999999E-2</v>
      </c>
      <c r="G722" s="268" t="s">
        <v>1460</v>
      </c>
      <c r="H722" s="265" t="s">
        <v>294</v>
      </c>
      <c r="I722" s="266" t="s">
        <v>302</v>
      </c>
    </row>
    <row r="723" spans="1:9">
      <c r="A723" s="264">
        <f t="shared" si="11"/>
        <v>717</v>
      </c>
      <c r="B723" s="265" t="s">
        <v>1461</v>
      </c>
      <c r="C723" s="266" t="s">
        <v>209</v>
      </c>
      <c r="D723" s="266" t="s">
        <v>112</v>
      </c>
      <c r="E723" s="265" t="s">
        <v>535</v>
      </c>
      <c r="F723" s="267">
        <v>1.5699999999999999E-2</v>
      </c>
      <c r="G723" s="268" t="s">
        <v>526</v>
      </c>
      <c r="H723" s="265" t="s">
        <v>537</v>
      </c>
      <c r="I723" s="266" t="s">
        <v>638</v>
      </c>
    </row>
    <row r="724" spans="1:9">
      <c r="A724" s="264">
        <f t="shared" si="11"/>
        <v>718</v>
      </c>
      <c r="B724" s="265" t="s">
        <v>1462</v>
      </c>
      <c r="C724" s="266" t="s">
        <v>209</v>
      </c>
      <c r="D724" s="266" t="s">
        <v>112</v>
      </c>
      <c r="E724" s="265" t="s">
        <v>535</v>
      </c>
      <c r="F724" s="267">
        <v>5.4000000000000003E-3</v>
      </c>
      <c r="G724" s="268" t="s">
        <v>1396</v>
      </c>
      <c r="H724" s="265" t="s">
        <v>537</v>
      </c>
      <c r="I724" s="266" t="s">
        <v>638</v>
      </c>
    </row>
    <row r="725" spans="1:9">
      <c r="A725" s="264">
        <f t="shared" si="11"/>
        <v>719</v>
      </c>
      <c r="B725" s="265" t="s">
        <v>1463</v>
      </c>
      <c r="C725" s="266" t="s">
        <v>257</v>
      </c>
      <c r="D725" s="266" t="s">
        <v>112</v>
      </c>
      <c r="E725" s="265" t="s">
        <v>258</v>
      </c>
      <c r="F725" s="267">
        <v>0.64</v>
      </c>
      <c r="G725" s="268" t="s">
        <v>1350</v>
      </c>
      <c r="H725" s="265" t="s">
        <v>260</v>
      </c>
      <c r="I725" s="266" t="s">
        <v>261</v>
      </c>
    </row>
    <row r="726" spans="1:9">
      <c r="A726" s="264">
        <f t="shared" si="11"/>
        <v>720</v>
      </c>
      <c r="B726" s="265" t="s">
        <v>1464</v>
      </c>
      <c r="C726" s="266" t="s">
        <v>257</v>
      </c>
      <c r="D726" s="266" t="s">
        <v>112</v>
      </c>
      <c r="E726" s="265" t="s">
        <v>258</v>
      </c>
      <c r="F726" s="267">
        <v>1.17</v>
      </c>
      <c r="G726" s="268" t="s">
        <v>177</v>
      </c>
      <c r="H726" s="265" t="s">
        <v>260</v>
      </c>
      <c r="I726" s="266" t="s">
        <v>421</v>
      </c>
    </row>
    <row r="727" spans="1:9">
      <c r="A727" s="264">
        <f t="shared" si="11"/>
        <v>721</v>
      </c>
      <c r="B727" s="265" t="s">
        <v>1465</v>
      </c>
      <c r="C727" s="266" t="s">
        <v>257</v>
      </c>
      <c r="D727" s="266" t="s">
        <v>112</v>
      </c>
      <c r="E727" s="265" t="s">
        <v>258</v>
      </c>
      <c r="F727" s="267">
        <v>0.43840000000000001</v>
      </c>
      <c r="G727" s="268" t="s">
        <v>1466</v>
      </c>
      <c r="H727" s="265" t="s">
        <v>260</v>
      </c>
      <c r="I727" s="266" t="s">
        <v>421</v>
      </c>
    </row>
    <row r="728" spans="1:9">
      <c r="A728" s="264">
        <f t="shared" si="11"/>
        <v>722</v>
      </c>
      <c r="B728" s="265" t="s">
        <v>1272</v>
      </c>
      <c r="C728" s="266" t="s">
        <v>257</v>
      </c>
      <c r="D728" s="266" t="s">
        <v>112</v>
      </c>
      <c r="E728" s="265" t="s">
        <v>258</v>
      </c>
      <c r="F728" s="267">
        <v>0.1749</v>
      </c>
      <c r="G728" s="268" t="s">
        <v>1467</v>
      </c>
      <c r="H728" s="265" t="s">
        <v>260</v>
      </c>
      <c r="I728" s="266" t="s">
        <v>421</v>
      </c>
    </row>
    <row r="729" spans="1:9">
      <c r="A729" s="264">
        <f t="shared" si="11"/>
        <v>723</v>
      </c>
      <c r="B729" s="265" t="s">
        <v>1468</v>
      </c>
      <c r="C729" s="266" t="s">
        <v>186</v>
      </c>
      <c r="D729" s="266" t="s">
        <v>112</v>
      </c>
      <c r="E729" s="265" t="s">
        <v>196</v>
      </c>
      <c r="F729" s="267">
        <v>5.0799999999999998E-2</v>
      </c>
      <c r="G729" s="268" t="s">
        <v>1469</v>
      </c>
      <c r="H729" s="265" t="s">
        <v>189</v>
      </c>
      <c r="I729" s="266"/>
    </row>
    <row r="730" spans="1:9">
      <c r="A730" s="264">
        <f t="shared" si="11"/>
        <v>724</v>
      </c>
      <c r="B730" s="265" t="s">
        <v>1470</v>
      </c>
      <c r="C730" s="266" t="s">
        <v>186</v>
      </c>
      <c r="D730" s="266" t="s">
        <v>112</v>
      </c>
      <c r="E730" s="265" t="s">
        <v>196</v>
      </c>
      <c r="F730" s="267">
        <v>4.8999999999999998E-3</v>
      </c>
      <c r="G730" s="268" t="s">
        <v>1183</v>
      </c>
      <c r="H730" s="265" t="s">
        <v>189</v>
      </c>
      <c r="I730" s="266"/>
    </row>
    <row r="731" spans="1:9">
      <c r="A731" s="264">
        <f t="shared" si="11"/>
        <v>725</v>
      </c>
      <c r="B731" s="265" t="s">
        <v>1471</v>
      </c>
      <c r="C731" s="266" t="s">
        <v>186</v>
      </c>
      <c r="D731" s="266" t="s">
        <v>112</v>
      </c>
      <c r="E731" s="265" t="s">
        <v>196</v>
      </c>
      <c r="F731" s="267">
        <v>3.5000000000000001E-3</v>
      </c>
      <c r="G731" s="268" t="s">
        <v>1472</v>
      </c>
      <c r="H731" s="265" t="s">
        <v>189</v>
      </c>
      <c r="I731" s="266"/>
    </row>
    <row r="732" spans="1:9">
      <c r="A732" s="264">
        <f t="shared" si="11"/>
        <v>726</v>
      </c>
      <c r="B732" s="265" t="s">
        <v>1473</v>
      </c>
      <c r="C732" s="266" t="s">
        <v>186</v>
      </c>
      <c r="D732" s="266" t="s">
        <v>112</v>
      </c>
      <c r="E732" s="265" t="s">
        <v>196</v>
      </c>
      <c r="F732" s="267">
        <v>9.0800000000000006E-2</v>
      </c>
      <c r="G732" s="268" t="s">
        <v>1474</v>
      </c>
      <c r="H732" s="265" t="s">
        <v>189</v>
      </c>
      <c r="I732" s="266"/>
    </row>
    <row r="733" spans="1:9">
      <c r="A733" s="264">
        <f t="shared" si="11"/>
        <v>727</v>
      </c>
      <c r="B733" s="265" t="s">
        <v>1475</v>
      </c>
      <c r="C733" s="266" t="s">
        <v>186</v>
      </c>
      <c r="D733" s="266" t="s">
        <v>112</v>
      </c>
      <c r="E733" s="265" t="s">
        <v>196</v>
      </c>
      <c r="F733" s="267">
        <v>4.5999999999999999E-3</v>
      </c>
      <c r="G733" s="268" t="s">
        <v>1476</v>
      </c>
      <c r="H733" s="265" t="s">
        <v>189</v>
      </c>
      <c r="I733" s="266"/>
    </row>
    <row r="734" spans="1:9">
      <c r="A734" s="264">
        <f t="shared" si="11"/>
        <v>728</v>
      </c>
      <c r="B734" s="265" t="s">
        <v>1477</v>
      </c>
      <c r="C734" s="266" t="s">
        <v>209</v>
      </c>
      <c r="D734" s="266" t="s">
        <v>112</v>
      </c>
      <c r="E734" s="265" t="s">
        <v>535</v>
      </c>
      <c r="F734" s="267">
        <v>2.3E-2</v>
      </c>
      <c r="G734" s="268" t="s">
        <v>674</v>
      </c>
      <c r="H734" s="265" t="s">
        <v>537</v>
      </c>
      <c r="I734" s="266" t="s">
        <v>213</v>
      </c>
    </row>
    <row r="735" spans="1:9">
      <c r="A735" s="264">
        <f t="shared" si="11"/>
        <v>729</v>
      </c>
      <c r="B735" s="265" t="s">
        <v>1478</v>
      </c>
      <c r="C735" s="266" t="s">
        <v>541</v>
      </c>
      <c r="D735" s="266" t="s">
        <v>121</v>
      </c>
      <c r="E735" s="265" t="s">
        <v>542</v>
      </c>
      <c r="F735" s="267">
        <v>0.1086</v>
      </c>
      <c r="G735" s="268" t="s">
        <v>1479</v>
      </c>
      <c r="H735" s="265" t="s">
        <v>238</v>
      </c>
      <c r="I735" s="266" t="s">
        <v>445</v>
      </c>
    </row>
    <row r="736" spans="1:9">
      <c r="A736" s="264">
        <f t="shared" si="11"/>
        <v>730</v>
      </c>
      <c r="B736" s="265" t="s">
        <v>883</v>
      </c>
      <c r="C736" s="266" t="s">
        <v>541</v>
      </c>
      <c r="D736" s="266" t="s">
        <v>121</v>
      </c>
      <c r="E736" s="265" t="s">
        <v>542</v>
      </c>
      <c r="F736" s="267">
        <v>3.3399999999999999E-2</v>
      </c>
      <c r="G736" s="268" t="s">
        <v>1480</v>
      </c>
      <c r="H736" s="265" t="s">
        <v>238</v>
      </c>
      <c r="I736" s="266" t="s">
        <v>445</v>
      </c>
    </row>
    <row r="737" spans="1:9">
      <c r="A737" s="264">
        <f t="shared" si="11"/>
        <v>731</v>
      </c>
      <c r="B737" s="265" t="s">
        <v>1283</v>
      </c>
      <c r="C737" s="266" t="s">
        <v>275</v>
      </c>
      <c r="D737" s="266" t="s">
        <v>121</v>
      </c>
      <c r="E737" s="265" t="s">
        <v>429</v>
      </c>
      <c r="F737" s="267">
        <v>0.94</v>
      </c>
      <c r="G737" s="268" t="s">
        <v>1481</v>
      </c>
      <c r="H737" s="265" t="s">
        <v>242</v>
      </c>
      <c r="I737" s="266" t="s">
        <v>427</v>
      </c>
    </row>
    <row r="738" spans="1:9">
      <c r="A738" s="264">
        <f t="shared" si="11"/>
        <v>732</v>
      </c>
      <c r="B738" s="265" t="s">
        <v>1482</v>
      </c>
      <c r="C738" s="266" t="s">
        <v>275</v>
      </c>
      <c r="D738" s="266" t="s">
        <v>121</v>
      </c>
      <c r="E738" s="265" t="s">
        <v>429</v>
      </c>
      <c r="F738" s="267">
        <v>0.23</v>
      </c>
      <c r="G738" s="268" t="s">
        <v>1483</v>
      </c>
      <c r="H738" s="265" t="s">
        <v>242</v>
      </c>
      <c r="I738" s="266" t="s">
        <v>427</v>
      </c>
    </row>
    <row r="739" spans="1:9">
      <c r="A739" s="264">
        <f t="shared" si="11"/>
        <v>733</v>
      </c>
      <c r="B739" s="265" t="s">
        <v>797</v>
      </c>
      <c r="C739" s="266" t="s">
        <v>439</v>
      </c>
      <c r="D739" s="266" t="s">
        <v>121</v>
      </c>
      <c r="E739" s="265" t="s">
        <v>1484</v>
      </c>
      <c r="F739" s="267">
        <v>0.38</v>
      </c>
      <c r="G739" s="268" t="s">
        <v>1485</v>
      </c>
      <c r="H739" s="265" t="s">
        <v>266</v>
      </c>
      <c r="I739" s="266" t="s">
        <v>445</v>
      </c>
    </row>
    <row r="740" spans="1:9">
      <c r="A740" s="264">
        <f t="shared" si="11"/>
        <v>734</v>
      </c>
      <c r="B740" s="265" t="s">
        <v>1179</v>
      </c>
      <c r="C740" s="266" t="s">
        <v>439</v>
      </c>
      <c r="D740" s="266" t="s">
        <v>121</v>
      </c>
      <c r="E740" s="265" t="s">
        <v>1484</v>
      </c>
      <c r="F740" s="267">
        <v>1.8200000000000001E-2</v>
      </c>
      <c r="G740" s="268" t="s">
        <v>1486</v>
      </c>
      <c r="H740" s="265" t="s">
        <v>266</v>
      </c>
      <c r="I740" s="266" t="s">
        <v>445</v>
      </c>
    </row>
    <row r="741" spans="1:9">
      <c r="A741" s="264">
        <f t="shared" si="11"/>
        <v>735</v>
      </c>
      <c r="B741" s="265" t="s">
        <v>1487</v>
      </c>
      <c r="C741" s="266" t="s">
        <v>439</v>
      </c>
      <c r="D741" s="266" t="s">
        <v>121</v>
      </c>
      <c r="E741" s="265" t="s">
        <v>1484</v>
      </c>
      <c r="F741" s="267">
        <v>9.4700000000000006E-2</v>
      </c>
      <c r="G741" s="268" t="s">
        <v>1488</v>
      </c>
      <c r="H741" s="265" t="s">
        <v>266</v>
      </c>
      <c r="I741" s="266" t="s">
        <v>445</v>
      </c>
    </row>
    <row r="742" spans="1:9">
      <c r="A742" s="264">
        <f t="shared" si="11"/>
        <v>736</v>
      </c>
      <c r="B742" s="265" t="s">
        <v>1175</v>
      </c>
      <c r="C742" s="266" t="s">
        <v>439</v>
      </c>
      <c r="D742" s="266" t="s">
        <v>121</v>
      </c>
      <c r="E742" s="265" t="s">
        <v>1484</v>
      </c>
      <c r="F742" s="267">
        <v>3.9800000000000002E-2</v>
      </c>
      <c r="G742" s="268" t="s">
        <v>1489</v>
      </c>
      <c r="H742" s="265" t="s">
        <v>266</v>
      </c>
      <c r="I742" s="266" t="s">
        <v>445</v>
      </c>
    </row>
    <row r="743" spans="1:9">
      <c r="A743" s="264">
        <f t="shared" si="11"/>
        <v>737</v>
      </c>
      <c r="B743" s="265" t="s">
        <v>1490</v>
      </c>
      <c r="C743" s="266" t="s">
        <v>439</v>
      </c>
      <c r="D743" s="266" t="s">
        <v>121</v>
      </c>
      <c r="E743" s="265" t="s">
        <v>1484</v>
      </c>
      <c r="F743" s="267">
        <v>2.7000000000000001E-3</v>
      </c>
      <c r="G743" s="268" t="s">
        <v>643</v>
      </c>
      <c r="H743" s="265" t="s">
        <v>266</v>
      </c>
      <c r="I743" s="266" t="s">
        <v>445</v>
      </c>
    </row>
    <row r="744" spans="1:9">
      <c r="A744" s="264">
        <f t="shared" si="11"/>
        <v>738</v>
      </c>
      <c r="B744" s="265" t="s">
        <v>1491</v>
      </c>
      <c r="C744" s="266" t="s">
        <v>513</v>
      </c>
      <c r="D744" s="266" t="s">
        <v>121</v>
      </c>
      <c r="E744" s="265" t="s">
        <v>1295</v>
      </c>
      <c r="F744" s="267">
        <v>7.4999999999999997E-3</v>
      </c>
      <c r="G744" s="268" t="s">
        <v>123</v>
      </c>
      <c r="H744" s="265" t="s">
        <v>266</v>
      </c>
      <c r="I744" s="266" t="s">
        <v>414</v>
      </c>
    </row>
    <row r="745" spans="1:9">
      <c r="A745" s="264">
        <f t="shared" si="11"/>
        <v>739</v>
      </c>
      <c r="B745" s="265" t="s">
        <v>1492</v>
      </c>
      <c r="C745" s="266" t="s">
        <v>1493</v>
      </c>
      <c r="D745" s="266" t="s">
        <v>112</v>
      </c>
      <c r="E745" s="265" t="s">
        <v>1494</v>
      </c>
      <c r="F745" s="267">
        <v>7.6E-3</v>
      </c>
      <c r="G745" s="268" t="s">
        <v>1495</v>
      </c>
      <c r="H745" s="265" t="s">
        <v>266</v>
      </c>
      <c r="I745" s="266" t="s">
        <v>261</v>
      </c>
    </row>
    <row r="746" spans="1:9">
      <c r="A746" s="264">
        <f t="shared" si="11"/>
        <v>740</v>
      </c>
      <c r="B746" s="265" t="s">
        <v>1496</v>
      </c>
      <c r="C746" s="266" t="s">
        <v>1493</v>
      </c>
      <c r="D746" s="266" t="s">
        <v>112</v>
      </c>
      <c r="E746" s="265" t="s">
        <v>1494</v>
      </c>
      <c r="F746" s="267">
        <v>6.7199999999999996E-2</v>
      </c>
      <c r="G746" s="268" t="s">
        <v>1497</v>
      </c>
      <c r="H746" s="265" t="s">
        <v>266</v>
      </c>
      <c r="I746" s="266" t="s">
        <v>261</v>
      </c>
    </row>
    <row r="747" spans="1:9">
      <c r="A747" s="264">
        <f t="shared" si="11"/>
        <v>741</v>
      </c>
      <c r="B747" s="265" t="s">
        <v>1498</v>
      </c>
      <c r="C747" s="266" t="s">
        <v>1493</v>
      </c>
      <c r="D747" s="266" t="s">
        <v>112</v>
      </c>
      <c r="E747" s="265" t="s">
        <v>1494</v>
      </c>
      <c r="F747" s="267">
        <v>0.04</v>
      </c>
      <c r="G747" s="268" t="s">
        <v>430</v>
      </c>
      <c r="H747" s="265" t="s">
        <v>266</v>
      </c>
      <c r="I747" s="266" t="s">
        <v>261</v>
      </c>
    </row>
    <row r="748" spans="1:9">
      <c r="A748" s="264">
        <f t="shared" si="11"/>
        <v>742</v>
      </c>
      <c r="B748" s="265" t="s">
        <v>1157</v>
      </c>
      <c r="C748" s="266" t="s">
        <v>1499</v>
      </c>
      <c r="D748" s="266" t="s">
        <v>112</v>
      </c>
      <c r="E748" s="265" t="s">
        <v>1500</v>
      </c>
      <c r="F748" s="267">
        <v>1.37</v>
      </c>
      <c r="G748" s="268" t="s">
        <v>1501</v>
      </c>
      <c r="H748" s="265" t="s">
        <v>1502</v>
      </c>
      <c r="I748" s="266" t="s">
        <v>1503</v>
      </c>
    </row>
    <row r="749" spans="1:9">
      <c r="A749" s="264">
        <f t="shared" si="11"/>
        <v>743</v>
      </c>
      <c r="B749" s="265" t="s">
        <v>1504</v>
      </c>
      <c r="C749" s="266" t="s">
        <v>1499</v>
      </c>
      <c r="D749" s="266" t="s">
        <v>112</v>
      </c>
      <c r="E749" s="265" t="s">
        <v>1500</v>
      </c>
      <c r="F749" s="267">
        <v>2.76</v>
      </c>
      <c r="G749" s="268" t="s">
        <v>1505</v>
      </c>
      <c r="H749" s="265" t="s">
        <v>1502</v>
      </c>
      <c r="I749" s="266" t="s">
        <v>1503</v>
      </c>
    </row>
    <row r="750" spans="1:9">
      <c r="A750" s="264">
        <f t="shared" si="11"/>
        <v>744</v>
      </c>
      <c r="B750" s="265" t="s">
        <v>1506</v>
      </c>
      <c r="C750" s="266" t="s">
        <v>263</v>
      </c>
      <c r="D750" s="266" t="s">
        <v>112</v>
      </c>
      <c r="E750" s="265" t="s">
        <v>1507</v>
      </c>
      <c r="F750" s="267">
        <v>3.8999999999999998E-3</v>
      </c>
      <c r="G750" s="268" t="s">
        <v>1508</v>
      </c>
      <c r="H750" s="265" t="s">
        <v>266</v>
      </c>
      <c r="I750" s="266" t="s">
        <v>256</v>
      </c>
    </row>
    <row r="751" spans="1:9">
      <c r="A751" s="264">
        <f t="shared" si="11"/>
        <v>745</v>
      </c>
      <c r="B751" s="265" t="s">
        <v>529</v>
      </c>
      <c r="C751" s="266" t="s">
        <v>263</v>
      </c>
      <c r="D751" s="266" t="s">
        <v>112</v>
      </c>
      <c r="E751" s="265" t="s">
        <v>1507</v>
      </c>
      <c r="F751" s="267">
        <v>0.01</v>
      </c>
      <c r="G751" s="268" t="s">
        <v>718</v>
      </c>
      <c r="H751" s="265" t="s">
        <v>266</v>
      </c>
      <c r="I751" s="266" t="s">
        <v>256</v>
      </c>
    </row>
    <row r="752" spans="1:9">
      <c r="A752" s="264">
        <f t="shared" si="11"/>
        <v>746</v>
      </c>
      <c r="B752" s="265" t="s">
        <v>1509</v>
      </c>
      <c r="C752" s="266" t="s">
        <v>263</v>
      </c>
      <c r="D752" s="266" t="s">
        <v>112</v>
      </c>
      <c r="E752" s="265" t="s">
        <v>1507</v>
      </c>
      <c r="F752" s="267">
        <v>0.03</v>
      </c>
      <c r="G752" s="268" t="s">
        <v>798</v>
      </c>
      <c r="H752" s="265" t="s">
        <v>266</v>
      </c>
      <c r="I752" s="266" t="s">
        <v>256</v>
      </c>
    </row>
    <row r="753" spans="1:9">
      <c r="A753" s="264">
        <f t="shared" si="11"/>
        <v>747</v>
      </c>
      <c r="B753" s="265" t="s">
        <v>1510</v>
      </c>
      <c r="C753" s="266" t="s">
        <v>971</v>
      </c>
      <c r="D753" s="266" t="s">
        <v>112</v>
      </c>
      <c r="E753" s="265" t="s">
        <v>1511</v>
      </c>
      <c r="F753" s="267">
        <v>1.5900000000000001E-2</v>
      </c>
      <c r="G753" s="268" t="s">
        <v>1512</v>
      </c>
      <c r="H753" s="265" t="s">
        <v>499</v>
      </c>
      <c r="I753" s="266" t="s">
        <v>125</v>
      </c>
    </row>
    <row r="754" spans="1:9">
      <c r="A754" s="264">
        <f t="shared" si="11"/>
        <v>748</v>
      </c>
      <c r="B754" s="265" t="s">
        <v>1513</v>
      </c>
      <c r="C754" s="266" t="s">
        <v>522</v>
      </c>
      <c r="D754" s="266" t="s">
        <v>121</v>
      </c>
      <c r="E754" s="265" t="s">
        <v>319</v>
      </c>
      <c r="F754" s="267">
        <v>2.18E-2</v>
      </c>
      <c r="G754" s="268" t="s">
        <v>1514</v>
      </c>
      <c r="H754" s="265" t="s">
        <v>115</v>
      </c>
      <c r="I754" s="266"/>
    </row>
    <row r="755" spans="1:9">
      <c r="A755" s="264">
        <f t="shared" si="11"/>
        <v>749</v>
      </c>
      <c r="B755" s="265" t="s">
        <v>1515</v>
      </c>
      <c r="C755" s="266" t="s">
        <v>1516</v>
      </c>
      <c r="D755" s="266" t="s">
        <v>112</v>
      </c>
      <c r="E755" s="265" t="s">
        <v>1500</v>
      </c>
      <c r="F755" s="267">
        <v>3.2800000000000003E-2</v>
      </c>
      <c r="G755" s="268" t="s">
        <v>1517</v>
      </c>
      <c r="H755" s="265" t="s">
        <v>385</v>
      </c>
      <c r="I755" s="266" t="s">
        <v>1518</v>
      </c>
    </row>
    <row r="756" spans="1:9">
      <c r="A756" s="264">
        <f t="shared" si="11"/>
        <v>750</v>
      </c>
      <c r="B756" s="265" t="s">
        <v>1519</v>
      </c>
      <c r="C756" s="266" t="s">
        <v>1516</v>
      </c>
      <c r="D756" s="266" t="s">
        <v>112</v>
      </c>
      <c r="E756" s="265" t="s">
        <v>1500</v>
      </c>
      <c r="F756" s="267">
        <v>2.46E-2</v>
      </c>
      <c r="G756" s="268" t="s">
        <v>1520</v>
      </c>
      <c r="H756" s="265" t="s">
        <v>385</v>
      </c>
      <c r="I756" s="266" t="s">
        <v>1518</v>
      </c>
    </row>
    <row r="757" spans="1:9">
      <c r="A757" s="264">
        <f t="shared" si="11"/>
        <v>751</v>
      </c>
      <c r="B757" s="265" t="s">
        <v>1521</v>
      </c>
      <c r="C757" s="266" t="s">
        <v>1522</v>
      </c>
      <c r="D757" s="266" t="s">
        <v>112</v>
      </c>
      <c r="E757" s="265" t="s">
        <v>1523</v>
      </c>
      <c r="F757" s="267">
        <v>1.87</v>
      </c>
      <c r="G757" s="268" t="s">
        <v>1524</v>
      </c>
      <c r="H757" s="265" t="s">
        <v>1302</v>
      </c>
      <c r="I757" s="266" t="s">
        <v>1303</v>
      </c>
    </row>
    <row r="758" spans="1:9">
      <c r="A758" s="264">
        <f t="shared" si="11"/>
        <v>752</v>
      </c>
      <c r="B758" s="265" t="s">
        <v>1187</v>
      </c>
      <c r="C758" s="266" t="s">
        <v>971</v>
      </c>
      <c r="D758" s="266" t="s">
        <v>121</v>
      </c>
      <c r="E758" s="265" t="s">
        <v>1525</v>
      </c>
      <c r="F758" s="267">
        <v>1.2200000000000001E-2</v>
      </c>
      <c r="G758" s="268" t="s">
        <v>986</v>
      </c>
      <c r="H758" s="265" t="s">
        <v>511</v>
      </c>
      <c r="I758" s="266" t="s">
        <v>380</v>
      </c>
    </row>
    <row r="759" spans="1:9">
      <c r="A759" s="264">
        <f t="shared" si="11"/>
        <v>753</v>
      </c>
      <c r="B759" s="265" t="s">
        <v>1185</v>
      </c>
      <c r="C759" s="266" t="s">
        <v>971</v>
      </c>
      <c r="D759" s="266" t="s">
        <v>121</v>
      </c>
      <c r="E759" s="265" t="s">
        <v>1525</v>
      </c>
      <c r="F759" s="267">
        <v>5.7999999999999996E-3</v>
      </c>
      <c r="G759" s="268" t="s">
        <v>742</v>
      </c>
      <c r="H759" s="265" t="s">
        <v>511</v>
      </c>
      <c r="I759" s="266" t="s">
        <v>380</v>
      </c>
    </row>
    <row r="760" spans="1:9">
      <c r="A760" s="264">
        <f t="shared" si="11"/>
        <v>754</v>
      </c>
      <c r="B760" s="265" t="s">
        <v>1526</v>
      </c>
      <c r="C760" s="266" t="s">
        <v>971</v>
      </c>
      <c r="D760" s="266" t="s">
        <v>112</v>
      </c>
      <c r="E760" s="265" t="s">
        <v>1511</v>
      </c>
      <c r="F760" s="267">
        <v>0.26229999999999998</v>
      </c>
      <c r="G760" s="268" t="s">
        <v>1527</v>
      </c>
      <c r="H760" s="265" t="s">
        <v>499</v>
      </c>
      <c r="I760" s="266" t="s">
        <v>380</v>
      </c>
    </row>
    <row r="761" spans="1:9">
      <c r="A761" s="264">
        <f t="shared" si="11"/>
        <v>755</v>
      </c>
      <c r="B761" s="265" t="s">
        <v>1528</v>
      </c>
      <c r="C761" s="266" t="s">
        <v>971</v>
      </c>
      <c r="D761" s="266" t="s">
        <v>112</v>
      </c>
      <c r="E761" s="265" t="s">
        <v>1511</v>
      </c>
      <c r="F761" s="267">
        <v>1.2485999999999999</v>
      </c>
      <c r="G761" s="268" t="s">
        <v>1529</v>
      </c>
      <c r="H761" s="265" t="s">
        <v>499</v>
      </c>
      <c r="I761" s="266" t="s">
        <v>125</v>
      </c>
    </row>
    <row r="762" spans="1:9">
      <c r="A762" s="264">
        <f t="shared" si="11"/>
        <v>756</v>
      </c>
      <c r="B762" s="265" t="s">
        <v>1465</v>
      </c>
      <c r="C762" s="266" t="s">
        <v>971</v>
      </c>
      <c r="D762" s="266" t="s">
        <v>112</v>
      </c>
      <c r="E762" s="265" t="s">
        <v>1511</v>
      </c>
      <c r="F762" s="267">
        <v>1.53</v>
      </c>
      <c r="G762" s="268" t="s">
        <v>1530</v>
      </c>
      <c r="H762" s="265" t="s">
        <v>499</v>
      </c>
      <c r="I762" s="266" t="s">
        <v>380</v>
      </c>
    </row>
    <row r="763" spans="1:9">
      <c r="A763" s="264">
        <f t="shared" si="11"/>
        <v>757</v>
      </c>
      <c r="B763" s="265" t="s">
        <v>1531</v>
      </c>
      <c r="C763" s="266" t="s">
        <v>270</v>
      </c>
      <c r="D763" s="266" t="s">
        <v>112</v>
      </c>
      <c r="E763" s="265" t="s">
        <v>1532</v>
      </c>
      <c r="F763" s="267">
        <v>1.5E-3</v>
      </c>
      <c r="G763" s="268" t="s">
        <v>314</v>
      </c>
      <c r="H763" s="265" t="s">
        <v>1502</v>
      </c>
      <c r="I763" s="266" t="s">
        <v>273</v>
      </c>
    </row>
    <row r="764" spans="1:9">
      <c r="A764" s="264">
        <f t="shared" si="11"/>
        <v>758</v>
      </c>
      <c r="B764" s="265" t="s">
        <v>1533</v>
      </c>
      <c r="C764" s="266" t="s">
        <v>1388</v>
      </c>
      <c r="D764" s="266" t="s">
        <v>112</v>
      </c>
      <c r="E764" s="265" t="s">
        <v>1534</v>
      </c>
      <c r="F764" s="267">
        <v>0.33069999999999999</v>
      </c>
      <c r="G764" s="268" t="s">
        <v>1535</v>
      </c>
      <c r="H764" s="265" t="s">
        <v>1536</v>
      </c>
      <c r="I764" s="266" t="s">
        <v>341</v>
      </c>
    </row>
    <row r="765" spans="1:9">
      <c r="A765" s="264">
        <f t="shared" si="11"/>
        <v>759</v>
      </c>
      <c r="B765" s="265" t="s">
        <v>1537</v>
      </c>
      <c r="C765" s="266" t="s">
        <v>610</v>
      </c>
      <c r="D765" s="266" t="s">
        <v>121</v>
      </c>
      <c r="E765" s="265" t="s">
        <v>1538</v>
      </c>
      <c r="F765" s="267">
        <v>1.3299999999999999E-2</v>
      </c>
      <c r="G765" s="268" t="s">
        <v>636</v>
      </c>
      <c r="H765" s="265" t="s">
        <v>301</v>
      </c>
      <c r="I765" s="266" t="s">
        <v>371</v>
      </c>
    </row>
    <row r="766" spans="1:9">
      <c r="A766" s="264">
        <f t="shared" si="11"/>
        <v>760</v>
      </c>
      <c r="B766" s="265" t="s">
        <v>1539</v>
      </c>
      <c r="C766" s="266" t="s">
        <v>337</v>
      </c>
      <c r="D766" s="266" t="s">
        <v>121</v>
      </c>
      <c r="E766" s="265" t="s">
        <v>1281</v>
      </c>
      <c r="F766" s="267">
        <v>5.5999999999999999E-3</v>
      </c>
      <c r="G766" s="268" t="s">
        <v>1540</v>
      </c>
      <c r="H766" s="265" t="s">
        <v>1536</v>
      </c>
      <c r="I766" s="266" t="s">
        <v>341</v>
      </c>
    </row>
    <row r="767" spans="1:9">
      <c r="A767" s="264">
        <f t="shared" si="11"/>
        <v>761</v>
      </c>
      <c r="B767" s="265" t="s">
        <v>249</v>
      </c>
      <c r="C767" s="266" t="s">
        <v>275</v>
      </c>
      <c r="D767" s="266" t="s">
        <v>112</v>
      </c>
      <c r="E767" s="265" t="s">
        <v>429</v>
      </c>
      <c r="F767" s="267">
        <v>0.24</v>
      </c>
      <c r="G767" s="268" t="s">
        <v>1541</v>
      </c>
      <c r="H767" s="265" t="s">
        <v>242</v>
      </c>
      <c r="I767" s="266" t="s">
        <v>256</v>
      </c>
    </row>
    <row r="768" spans="1:9">
      <c r="A768" s="264">
        <f t="shared" si="11"/>
        <v>762</v>
      </c>
      <c r="B768" s="265" t="s">
        <v>1542</v>
      </c>
      <c r="C768" s="266" t="s">
        <v>275</v>
      </c>
      <c r="D768" s="266" t="s">
        <v>112</v>
      </c>
      <c r="E768" s="265" t="s">
        <v>429</v>
      </c>
      <c r="F768" s="267">
        <v>1.22</v>
      </c>
      <c r="G768" s="268" t="s">
        <v>1543</v>
      </c>
      <c r="H768" s="265" t="s">
        <v>242</v>
      </c>
      <c r="I768" s="266" t="s">
        <v>256</v>
      </c>
    </row>
    <row r="769" spans="1:9">
      <c r="A769" s="264">
        <f t="shared" si="11"/>
        <v>763</v>
      </c>
      <c r="B769" s="265" t="s">
        <v>1544</v>
      </c>
      <c r="C769" s="266" t="s">
        <v>275</v>
      </c>
      <c r="D769" s="266" t="s">
        <v>112</v>
      </c>
      <c r="E769" s="265" t="s">
        <v>429</v>
      </c>
      <c r="F769" s="267">
        <v>0.28000000000000003</v>
      </c>
      <c r="G769" s="268" t="s">
        <v>1545</v>
      </c>
      <c r="H769" s="265" t="s">
        <v>242</v>
      </c>
      <c r="I769" s="266" t="s">
        <v>256</v>
      </c>
    </row>
    <row r="770" spans="1:9">
      <c r="A770" s="264">
        <f t="shared" si="11"/>
        <v>764</v>
      </c>
      <c r="B770" s="265" t="s">
        <v>1546</v>
      </c>
      <c r="C770" s="266" t="s">
        <v>564</v>
      </c>
      <c r="D770" s="266" t="s">
        <v>121</v>
      </c>
      <c r="E770" s="265" t="s">
        <v>1547</v>
      </c>
      <c r="F770" s="267">
        <v>6.3700000000000007E-2</v>
      </c>
      <c r="G770" s="268" t="s">
        <v>1548</v>
      </c>
      <c r="H770" s="265" t="s">
        <v>1549</v>
      </c>
      <c r="I770" s="266" t="s">
        <v>500</v>
      </c>
    </row>
    <row r="771" spans="1:9">
      <c r="A771" s="264">
        <f t="shared" si="11"/>
        <v>765</v>
      </c>
      <c r="B771" s="265" t="s">
        <v>1084</v>
      </c>
      <c r="C771" s="266" t="s">
        <v>209</v>
      </c>
      <c r="D771" s="266" t="s">
        <v>112</v>
      </c>
      <c r="E771" s="265" t="s">
        <v>535</v>
      </c>
      <c r="F771" s="267">
        <v>1.03E-2</v>
      </c>
      <c r="G771" s="268" t="s">
        <v>951</v>
      </c>
      <c r="H771" s="265" t="s">
        <v>537</v>
      </c>
      <c r="I771" s="266" t="s">
        <v>213</v>
      </c>
    </row>
    <row r="772" spans="1:9">
      <c r="A772" s="264">
        <f t="shared" si="11"/>
        <v>766</v>
      </c>
      <c r="B772" s="265" t="s">
        <v>1015</v>
      </c>
      <c r="C772" s="266" t="s">
        <v>560</v>
      </c>
      <c r="D772" s="266" t="s">
        <v>121</v>
      </c>
      <c r="E772" s="265" t="s">
        <v>1550</v>
      </c>
      <c r="F772" s="267">
        <v>2.93E-2</v>
      </c>
      <c r="G772" s="268" t="s">
        <v>1551</v>
      </c>
      <c r="H772" s="265" t="s">
        <v>537</v>
      </c>
      <c r="I772" s="266" t="s">
        <v>152</v>
      </c>
    </row>
    <row r="773" spans="1:9">
      <c r="A773" s="264">
        <f t="shared" si="11"/>
        <v>767</v>
      </c>
      <c r="B773" s="265" t="s">
        <v>1552</v>
      </c>
      <c r="C773" s="266" t="s">
        <v>1125</v>
      </c>
      <c r="D773" s="266" t="s">
        <v>112</v>
      </c>
      <c r="E773" s="265" t="s">
        <v>1553</v>
      </c>
      <c r="F773" s="267">
        <v>0.18</v>
      </c>
      <c r="G773" s="268" t="s">
        <v>1554</v>
      </c>
      <c r="H773" s="265" t="s">
        <v>115</v>
      </c>
      <c r="I773" s="266" t="s">
        <v>380</v>
      </c>
    </row>
    <row r="774" spans="1:9">
      <c r="A774" s="264">
        <f t="shared" si="11"/>
        <v>768</v>
      </c>
      <c r="B774" s="265" t="s">
        <v>1555</v>
      </c>
      <c r="C774" s="266" t="s">
        <v>1125</v>
      </c>
      <c r="D774" s="266" t="s">
        <v>227</v>
      </c>
      <c r="E774" s="265" t="s">
        <v>1553</v>
      </c>
      <c r="F774" s="267">
        <v>1.42</v>
      </c>
      <c r="G774" s="268" t="s">
        <v>1556</v>
      </c>
      <c r="H774" s="265" t="s">
        <v>115</v>
      </c>
      <c r="I774" s="266" t="s">
        <v>1557</v>
      </c>
    </row>
    <row r="775" spans="1:9">
      <c r="A775" s="264">
        <f t="shared" si="11"/>
        <v>769</v>
      </c>
      <c r="B775" s="265" t="s">
        <v>1558</v>
      </c>
      <c r="C775" s="266" t="s">
        <v>1516</v>
      </c>
      <c r="D775" s="266" t="s">
        <v>112</v>
      </c>
      <c r="E775" s="265" t="s">
        <v>1559</v>
      </c>
      <c r="F775" s="267">
        <v>4.7300000000000002E-2</v>
      </c>
      <c r="G775" s="268" t="s">
        <v>1560</v>
      </c>
      <c r="H775" s="265" t="s">
        <v>115</v>
      </c>
      <c r="I775" s="266" t="s">
        <v>1518</v>
      </c>
    </row>
    <row r="776" spans="1:9">
      <c r="A776" s="264">
        <f t="shared" si="11"/>
        <v>770</v>
      </c>
      <c r="B776" s="265" t="s">
        <v>1561</v>
      </c>
      <c r="C776" s="266" t="s">
        <v>1516</v>
      </c>
      <c r="D776" s="266" t="s">
        <v>112</v>
      </c>
      <c r="E776" s="265" t="s">
        <v>1559</v>
      </c>
      <c r="F776" s="267">
        <v>3.8199999999999998E-2</v>
      </c>
      <c r="G776" s="268" t="s">
        <v>893</v>
      </c>
      <c r="H776" s="265" t="s">
        <v>115</v>
      </c>
      <c r="I776" s="266" t="s">
        <v>1288</v>
      </c>
    </row>
    <row r="777" spans="1:9">
      <c r="A777" s="264">
        <f t="shared" ref="A777:A840" si="12">A776+1</f>
        <v>771</v>
      </c>
      <c r="B777" s="265" t="s">
        <v>1562</v>
      </c>
      <c r="C777" s="266" t="s">
        <v>1516</v>
      </c>
      <c r="D777" s="266" t="s">
        <v>112</v>
      </c>
      <c r="E777" s="265" t="s">
        <v>1559</v>
      </c>
      <c r="F777" s="267">
        <v>5.3499999999999999E-2</v>
      </c>
      <c r="G777" s="268" t="s">
        <v>1563</v>
      </c>
      <c r="H777" s="265" t="s">
        <v>115</v>
      </c>
      <c r="I777" s="266" t="s">
        <v>1518</v>
      </c>
    </row>
    <row r="778" spans="1:9">
      <c r="A778" s="264">
        <f t="shared" si="12"/>
        <v>772</v>
      </c>
      <c r="B778" s="265" t="s">
        <v>1564</v>
      </c>
      <c r="C778" s="266" t="s">
        <v>1007</v>
      </c>
      <c r="D778" s="266" t="s">
        <v>121</v>
      </c>
      <c r="E778" s="265" t="s">
        <v>1291</v>
      </c>
      <c r="F778" s="267">
        <v>0.34</v>
      </c>
      <c r="G778" s="268" t="s">
        <v>1565</v>
      </c>
      <c r="H778" s="265" t="s">
        <v>164</v>
      </c>
      <c r="I778" s="266" t="s">
        <v>295</v>
      </c>
    </row>
    <row r="779" spans="1:9">
      <c r="A779" s="264">
        <f t="shared" si="12"/>
        <v>773</v>
      </c>
      <c r="B779" s="265" t="s">
        <v>1566</v>
      </c>
      <c r="C779" s="266" t="s">
        <v>1007</v>
      </c>
      <c r="D779" s="266" t="s">
        <v>121</v>
      </c>
      <c r="E779" s="265" t="s">
        <v>1291</v>
      </c>
      <c r="F779" s="267">
        <v>0.14000000000000001</v>
      </c>
      <c r="G779" s="268" t="s">
        <v>369</v>
      </c>
      <c r="H779" s="265" t="s">
        <v>164</v>
      </c>
      <c r="I779" s="266" t="s">
        <v>295</v>
      </c>
    </row>
    <row r="780" spans="1:9">
      <c r="A780" s="264">
        <f t="shared" si="12"/>
        <v>774</v>
      </c>
      <c r="B780" s="265" t="s">
        <v>1567</v>
      </c>
      <c r="C780" s="266" t="s">
        <v>1007</v>
      </c>
      <c r="D780" s="266" t="s">
        <v>121</v>
      </c>
      <c r="E780" s="265" t="s">
        <v>1291</v>
      </c>
      <c r="F780" s="267">
        <v>0.16</v>
      </c>
      <c r="G780" s="268" t="s">
        <v>1568</v>
      </c>
      <c r="H780" s="265" t="s">
        <v>164</v>
      </c>
      <c r="I780" s="266" t="s">
        <v>295</v>
      </c>
    </row>
    <row r="781" spans="1:9">
      <c r="A781" s="264">
        <f t="shared" si="12"/>
        <v>775</v>
      </c>
      <c r="B781" s="265" t="s">
        <v>1569</v>
      </c>
      <c r="C781" s="266" t="s">
        <v>462</v>
      </c>
      <c r="D781" s="266" t="s">
        <v>121</v>
      </c>
      <c r="E781" s="265" t="s">
        <v>463</v>
      </c>
      <c r="F781" s="267">
        <v>1.56</v>
      </c>
      <c r="G781" s="268" t="s">
        <v>1570</v>
      </c>
      <c r="H781" s="265" t="s">
        <v>164</v>
      </c>
      <c r="I781" s="266" t="s">
        <v>465</v>
      </c>
    </row>
    <row r="782" spans="1:9">
      <c r="A782" s="264">
        <f t="shared" si="12"/>
        <v>776</v>
      </c>
      <c r="B782" s="265" t="s">
        <v>1119</v>
      </c>
      <c r="C782" s="266" t="s">
        <v>462</v>
      </c>
      <c r="D782" s="266" t="s">
        <v>121</v>
      </c>
      <c r="E782" s="265" t="s">
        <v>463</v>
      </c>
      <c r="F782" s="267">
        <v>1.1299999999999999</v>
      </c>
      <c r="G782" s="268" t="s">
        <v>1571</v>
      </c>
      <c r="H782" s="265" t="s">
        <v>164</v>
      </c>
      <c r="I782" s="266" t="s">
        <v>465</v>
      </c>
    </row>
    <row r="783" spans="1:9">
      <c r="A783" s="264">
        <f t="shared" si="12"/>
        <v>777</v>
      </c>
      <c r="B783" s="265" t="s">
        <v>424</v>
      </c>
      <c r="C783" s="266" t="s">
        <v>462</v>
      </c>
      <c r="D783" s="266" t="s">
        <v>112</v>
      </c>
      <c r="E783" s="265" t="s">
        <v>463</v>
      </c>
      <c r="F783" s="267">
        <v>5.72</v>
      </c>
      <c r="G783" s="268" t="s">
        <v>1572</v>
      </c>
      <c r="H783" s="265" t="s">
        <v>164</v>
      </c>
      <c r="I783" s="266" t="s">
        <v>173</v>
      </c>
    </row>
    <row r="784" spans="1:9">
      <c r="A784" s="264">
        <f t="shared" si="12"/>
        <v>778</v>
      </c>
      <c r="B784" s="265" t="s">
        <v>1573</v>
      </c>
      <c r="C784" s="266" t="s">
        <v>462</v>
      </c>
      <c r="D784" s="266" t="s">
        <v>121</v>
      </c>
      <c r="E784" s="265" t="s">
        <v>463</v>
      </c>
      <c r="F784" s="267">
        <v>0.04</v>
      </c>
      <c r="G784" s="268" t="s">
        <v>430</v>
      </c>
      <c r="H784" s="265" t="s">
        <v>164</v>
      </c>
      <c r="I784" s="266" t="s">
        <v>465</v>
      </c>
    </row>
    <row r="785" spans="1:9">
      <c r="A785" s="264">
        <f t="shared" si="12"/>
        <v>779</v>
      </c>
      <c r="B785" s="265" t="s">
        <v>835</v>
      </c>
      <c r="C785" s="266" t="s">
        <v>1267</v>
      </c>
      <c r="D785" s="266" t="s">
        <v>112</v>
      </c>
      <c r="E785" s="265" t="s">
        <v>279</v>
      </c>
      <c r="F785" s="267">
        <v>0.14360000000000001</v>
      </c>
      <c r="G785" s="268" t="s">
        <v>1574</v>
      </c>
      <c r="H785" s="265" t="s">
        <v>164</v>
      </c>
      <c r="I785" s="266" t="s">
        <v>465</v>
      </c>
    </row>
    <row r="786" spans="1:9">
      <c r="A786" s="264">
        <f t="shared" si="12"/>
        <v>780</v>
      </c>
      <c r="B786" s="265" t="s">
        <v>580</v>
      </c>
      <c r="C786" s="266" t="s">
        <v>1267</v>
      </c>
      <c r="D786" s="266" t="s">
        <v>112</v>
      </c>
      <c r="E786" s="265" t="s">
        <v>279</v>
      </c>
      <c r="F786" s="267">
        <v>0.155</v>
      </c>
      <c r="G786" s="268" t="s">
        <v>1575</v>
      </c>
      <c r="H786" s="265" t="s">
        <v>164</v>
      </c>
      <c r="I786" s="266" t="s">
        <v>465</v>
      </c>
    </row>
    <row r="787" spans="1:9">
      <c r="A787" s="264">
        <f t="shared" si="12"/>
        <v>781</v>
      </c>
      <c r="B787" s="265" t="s">
        <v>1576</v>
      </c>
      <c r="C787" s="266" t="s">
        <v>1267</v>
      </c>
      <c r="D787" s="266" t="s">
        <v>112</v>
      </c>
      <c r="E787" s="265" t="s">
        <v>279</v>
      </c>
      <c r="F787" s="267">
        <v>9.2100000000000001E-2</v>
      </c>
      <c r="G787" s="268" t="s">
        <v>1577</v>
      </c>
      <c r="H787" s="265" t="s">
        <v>164</v>
      </c>
      <c r="I787" s="266" t="s">
        <v>1270</v>
      </c>
    </row>
    <row r="788" spans="1:9">
      <c r="A788" s="264">
        <f t="shared" si="12"/>
        <v>782</v>
      </c>
      <c r="B788" s="265" t="s">
        <v>1578</v>
      </c>
      <c r="C788" s="266" t="s">
        <v>1267</v>
      </c>
      <c r="D788" s="266" t="s">
        <v>112</v>
      </c>
      <c r="E788" s="265" t="s">
        <v>279</v>
      </c>
      <c r="F788" s="267">
        <v>6.1999999999999998E-3</v>
      </c>
      <c r="G788" s="268" t="s">
        <v>1579</v>
      </c>
      <c r="H788" s="265" t="s">
        <v>164</v>
      </c>
      <c r="I788" s="266" t="s">
        <v>1270</v>
      </c>
    </row>
    <row r="789" spans="1:9">
      <c r="A789" s="264">
        <f t="shared" si="12"/>
        <v>783</v>
      </c>
      <c r="B789" s="265" t="s">
        <v>1580</v>
      </c>
      <c r="C789" s="266" t="s">
        <v>1267</v>
      </c>
      <c r="D789" s="266" t="s">
        <v>112</v>
      </c>
      <c r="E789" s="265" t="s">
        <v>279</v>
      </c>
      <c r="F789" s="267">
        <v>1.0999999999999999E-2</v>
      </c>
      <c r="G789" s="268" t="s">
        <v>648</v>
      </c>
      <c r="H789" s="265" t="s">
        <v>164</v>
      </c>
      <c r="I789" s="266" t="s">
        <v>1270</v>
      </c>
    </row>
    <row r="790" spans="1:9">
      <c r="A790" s="264">
        <f t="shared" si="12"/>
        <v>784</v>
      </c>
      <c r="B790" s="265" t="s">
        <v>1581</v>
      </c>
      <c r="C790" s="266" t="s">
        <v>1267</v>
      </c>
      <c r="D790" s="266" t="s">
        <v>112</v>
      </c>
      <c r="E790" s="265" t="s">
        <v>279</v>
      </c>
      <c r="F790" s="267">
        <v>8.2100000000000006E-2</v>
      </c>
      <c r="G790" s="268" t="s">
        <v>1582</v>
      </c>
      <c r="H790" s="265" t="s">
        <v>164</v>
      </c>
      <c r="I790" s="266" t="s">
        <v>465</v>
      </c>
    </row>
    <row r="791" spans="1:9">
      <c r="A791" s="264">
        <f t="shared" si="12"/>
        <v>785</v>
      </c>
      <c r="B791" s="265" t="s">
        <v>1231</v>
      </c>
      <c r="C791" s="266" t="s">
        <v>1267</v>
      </c>
      <c r="D791" s="266" t="s">
        <v>112</v>
      </c>
      <c r="E791" s="265" t="s">
        <v>279</v>
      </c>
      <c r="F791" s="267">
        <v>2.6800000000000001E-2</v>
      </c>
      <c r="G791" s="268" t="s">
        <v>1583</v>
      </c>
      <c r="H791" s="265" t="s">
        <v>164</v>
      </c>
      <c r="I791" s="266" t="s">
        <v>1270</v>
      </c>
    </row>
    <row r="792" spans="1:9">
      <c r="A792" s="264">
        <f t="shared" si="12"/>
        <v>786</v>
      </c>
      <c r="B792" s="265" t="s">
        <v>634</v>
      </c>
      <c r="C792" s="266" t="s">
        <v>1267</v>
      </c>
      <c r="D792" s="266" t="s">
        <v>112</v>
      </c>
      <c r="E792" s="265" t="s">
        <v>279</v>
      </c>
      <c r="F792" s="267">
        <v>3.0700000000000002E-2</v>
      </c>
      <c r="G792" s="268" t="s">
        <v>1584</v>
      </c>
      <c r="H792" s="265" t="s">
        <v>164</v>
      </c>
      <c r="I792" s="266" t="s">
        <v>1270</v>
      </c>
    </row>
    <row r="793" spans="1:9">
      <c r="A793" s="264">
        <f t="shared" si="12"/>
        <v>787</v>
      </c>
      <c r="B793" s="265" t="s">
        <v>1585</v>
      </c>
      <c r="C793" s="266" t="s">
        <v>1267</v>
      </c>
      <c r="D793" s="266" t="s">
        <v>112</v>
      </c>
      <c r="E793" s="265" t="s">
        <v>279</v>
      </c>
      <c r="F793" s="267">
        <v>7.6899999999999996E-2</v>
      </c>
      <c r="G793" s="268" t="s">
        <v>1586</v>
      </c>
      <c r="H793" s="265" t="s">
        <v>164</v>
      </c>
      <c r="I793" s="266" t="s">
        <v>1270</v>
      </c>
    </row>
    <row r="794" spans="1:9">
      <c r="A794" s="264">
        <f t="shared" si="12"/>
        <v>788</v>
      </c>
      <c r="B794" s="265" t="s">
        <v>1235</v>
      </c>
      <c r="C794" s="266" t="s">
        <v>1267</v>
      </c>
      <c r="D794" s="266" t="s">
        <v>112</v>
      </c>
      <c r="E794" s="265" t="s">
        <v>279</v>
      </c>
      <c r="F794" s="267">
        <v>6.59E-2</v>
      </c>
      <c r="G794" s="268" t="s">
        <v>1587</v>
      </c>
      <c r="H794" s="265" t="s">
        <v>164</v>
      </c>
      <c r="I794" s="266" t="s">
        <v>1270</v>
      </c>
    </row>
    <row r="795" spans="1:9">
      <c r="A795" s="264">
        <f t="shared" si="12"/>
        <v>789</v>
      </c>
      <c r="B795" s="265" t="s">
        <v>1588</v>
      </c>
      <c r="C795" s="266" t="s">
        <v>1267</v>
      </c>
      <c r="D795" s="266" t="s">
        <v>112</v>
      </c>
      <c r="E795" s="265" t="s">
        <v>279</v>
      </c>
      <c r="F795" s="267">
        <v>2.3300000000000001E-2</v>
      </c>
      <c r="G795" s="268" t="s">
        <v>276</v>
      </c>
      <c r="H795" s="265" t="s">
        <v>164</v>
      </c>
      <c r="I795" s="266" t="s">
        <v>1270</v>
      </c>
    </row>
    <row r="796" spans="1:9">
      <c r="A796" s="264">
        <f t="shared" si="12"/>
        <v>790</v>
      </c>
      <c r="B796" s="265" t="s">
        <v>1589</v>
      </c>
      <c r="C796" s="266" t="s">
        <v>1267</v>
      </c>
      <c r="D796" s="266" t="s">
        <v>112</v>
      </c>
      <c r="E796" s="265" t="s">
        <v>279</v>
      </c>
      <c r="F796" s="267">
        <v>4.9000000000000002E-2</v>
      </c>
      <c r="G796" s="268" t="s">
        <v>1447</v>
      </c>
      <c r="H796" s="265" t="s">
        <v>164</v>
      </c>
      <c r="I796" s="266" t="s">
        <v>1270</v>
      </c>
    </row>
    <row r="797" spans="1:9">
      <c r="A797" s="264">
        <f t="shared" si="12"/>
        <v>791</v>
      </c>
      <c r="B797" s="265" t="s">
        <v>1590</v>
      </c>
      <c r="C797" s="266" t="s">
        <v>1267</v>
      </c>
      <c r="D797" s="266" t="s">
        <v>112</v>
      </c>
      <c r="E797" s="265" t="s">
        <v>279</v>
      </c>
      <c r="F797" s="267">
        <v>1.7299999999999999E-2</v>
      </c>
      <c r="G797" s="268" t="s">
        <v>434</v>
      </c>
      <c r="H797" s="265" t="s">
        <v>164</v>
      </c>
      <c r="I797" s="266" t="s">
        <v>465</v>
      </c>
    </row>
    <row r="798" spans="1:9">
      <c r="A798" s="264">
        <f t="shared" si="12"/>
        <v>792</v>
      </c>
      <c r="B798" s="265" t="s">
        <v>1591</v>
      </c>
      <c r="C798" s="266" t="s">
        <v>1267</v>
      </c>
      <c r="D798" s="266" t="s">
        <v>112</v>
      </c>
      <c r="E798" s="265" t="s">
        <v>279</v>
      </c>
      <c r="F798" s="267">
        <v>5.9700000000000003E-2</v>
      </c>
      <c r="G798" s="268" t="s">
        <v>1592</v>
      </c>
      <c r="H798" s="265" t="s">
        <v>164</v>
      </c>
      <c r="I798" s="266" t="s">
        <v>465</v>
      </c>
    </row>
    <row r="799" spans="1:9">
      <c r="A799" s="264">
        <f t="shared" si="12"/>
        <v>793</v>
      </c>
      <c r="B799" s="265" t="s">
        <v>1593</v>
      </c>
      <c r="C799" s="266" t="s">
        <v>1267</v>
      </c>
      <c r="D799" s="266" t="s">
        <v>112</v>
      </c>
      <c r="E799" s="265" t="s">
        <v>279</v>
      </c>
      <c r="F799" s="267">
        <v>7.0800000000000002E-2</v>
      </c>
      <c r="G799" s="268" t="s">
        <v>1594</v>
      </c>
      <c r="H799" s="265" t="s">
        <v>164</v>
      </c>
      <c r="I799" s="266" t="s">
        <v>465</v>
      </c>
    </row>
    <row r="800" spans="1:9">
      <c r="A800" s="264">
        <f t="shared" si="12"/>
        <v>794</v>
      </c>
      <c r="B800" s="265" t="s">
        <v>1510</v>
      </c>
      <c r="C800" s="266" t="s">
        <v>1267</v>
      </c>
      <c r="D800" s="266" t="s">
        <v>112</v>
      </c>
      <c r="E800" s="265" t="s">
        <v>279</v>
      </c>
      <c r="F800" s="267">
        <v>4.2299999999999997E-2</v>
      </c>
      <c r="G800" s="268" t="s">
        <v>1595</v>
      </c>
      <c r="H800" s="265" t="s">
        <v>164</v>
      </c>
      <c r="I800" s="266" t="s">
        <v>465</v>
      </c>
    </row>
    <row r="801" spans="1:9">
      <c r="A801" s="264">
        <f t="shared" si="12"/>
        <v>795</v>
      </c>
      <c r="B801" s="265" t="s">
        <v>1596</v>
      </c>
      <c r="C801" s="266" t="s">
        <v>1267</v>
      </c>
      <c r="D801" s="266" t="s">
        <v>112</v>
      </c>
      <c r="E801" s="265" t="s">
        <v>279</v>
      </c>
      <c r="F801" s="267">
        <v>0.19789999999999999</v>
      </c>
      <c r="G801" s="268" t="s">
        <v>1597</v>
      </c>
      <c r="H801" s="265" t="s">
        <v>164</v>
      </c>
      <c r="I801" s="266" t="s">
        <v>465</v>
      </c>
    </row>
    <row r="802" spans="1:9">
      <c r="A802" s="264">
        <f t="shared" si="12"/>
        <v>796</v>
      </c>
      <c r="B802" s="265" t="s">
        <v>1598</v>
      </c>
      <c r="C802" s="266" t="s">
        <v>439</v>
      </c>
      <c r="D802" s="266" t="s">
        <v>121</v>
      </c>
      <c r="E802" s="265" t="s">
        <v>1599</v>
      </c>
      <c r="F802" s="267">
        <v>0.14530000000000001</v>
      </c>
      <c r="G802" s="268" t="s">
        <v>1600</v>
      </c>
      <c r="H802" s="265" t="s">
        <v>238</v>
      </c>
      <c r="I802" s="266" t="s">
        <v>445</v>
      </c>
    </row>
    <row r="803" spans="1:9">
      <c r="A803" s="264">
        <f t="shared" si="12"/>
        <v>797</v>
      </c>
      <c r="B803" s="265" t="s">
        <v>1601</v>
      </c>
      <c r="C803" s="266" t="s">
        <v>439</v>
      </c>
      <c r="D803" s="266" t="s">
        <v>121</v>
      </c>
      <c r="E803" s="265" t="s">
        <v>1599</v>
      </c>
      <c r="F803" s="267">
        <v>7.6899999999999996E-2</v>
      </c>
      <c r="G803" s="268" t="s">
        <v>1586</v>
      </c>
      <c r="H803" s="265" t="s">
        <v>238</v>
      </c>
      <c r="I803" s="266" t="s">
        <v>445</v>
      </c>
    </row>
    <row r="804" spans="1:9">
      <c r="A804" s="264">
        <f t="shared" si="12"/>
        <v>798</v>
      </c>
      <c r="B804" s="265" t="s">
        <v>1602</v>
      </c>
      <c r="C804" s="266" t="s">
        <v>439</v>
      </c>
      <c r="D804" s="266" t="s">
        <v>121</v>
      </c>
      <c r="E804" s="265" t="s">
        <v>1599</v>
      </c>
      <c r="F804" s="267">
        <v>4.9099999999999998E-2</v>
      </c>
      <c r="G804" s="268" t="s">
        <v>1603</v>
      </c>
      <c r="H804" s="265" t="s">
        <v>238</v>
      </c>
      <c r="I804" s="266" t="s">
        <v>445</v>
      </c>
    </row>
    <row r="805" spans="1:9">
      <c r="A805" s="264">
        <f t="shared" si="12"/>
        <v>799</v>
      </c>
      <c r="B805" s="265" t="s">
        <v>1604</v>
      </c>
      <c r="C805" s="266" t="s">
        <v>439</v>
      </c>
      <c r="D805" s="266" t="s">
        <v>121</v>
      </c>
      <c r="E805" s="265" t="s">
        <v>1599</v>
      </c>
      <c r="F805" s="267">
        <v>5.16E-2</v>
      </c>
      <c r="G805" s="268" t="s">
        <v>1605</v>
      </c>
      <c r="H805" s="265" t="s">
        <v>238</v>
      </c>
      <c r="I805" s="266" t="s">
        <v>445</v>
      </c>
    </row>
    <row r="806" spans="1:9">
      <c r="A806" s="264">
        <f t="shared" si="12"/>
        <v>800</v>
      </c>
      <c r="B806" s="265" t="s">
        <v>1606</v>
      </c>
      <c r="C806" s="266" t="s">
        <v>439</v>
      </c>
      <c r="D806" s="266" t="s">
        <v>121</v>
      </c>
      <c r="E806" s="265" t="s">
        <v>1599</v>
      </c>
      <c r="F806" s="267">
        <v>5.0099999999999999E-2</v>
      </c>
      <c r="G806" s="268" t="s">
        <v>1607</v>
      </c>
      <c r="H806" s="265" t="s">
        <v>238</v>
      </c>
      <c r="I806" s="266" t="s">
        <v>445</v>
      </c>
    </row>
    <row r="807" spans="1:9">
      <c r="A807" s="264">
        <f t="shared" si="12"/>
        <v>801</v>
      </c>
      <c r="B807" s="265" t="s">
        <v>1608</v>
      </c>
      <c r="C807" s="266" t="s">
        <v>439</v>
      </c>
      <c r="D807" s="266" t="s">
        <v>121</v>
      </c>
      <c r="E807" s="265" t="s">
        <v>1599</v>
      </c>
      <c r="F807" s="267">
        <v>1.1900999999999999</v>
      </c>
      <c r="G807" s="268" t="s">
        <v>1609</v>
      </c>
      <c r="H807" s="265" t="s">
        <v>238</v>
      </c>
      <c r="I807" s="266" t="s">
        <v>445</v>
      </c>
    </row>
    <row r="808" spans="1:9">
      <c r="A808" s="264">
        <f t="shared" si="12"/>
        <v>802</v>
      </c>
      <c r="B808" s="265" t="s">
        <v>345</v>
      </c>
      <c r="C808" s="266" t="s">
        <v>439</v>
      </c>
      <c r="D808" s="266" t="s">
        <v>121</v>
      </c>
      <c r="E808" s="265" t="s">
        <v>1599</v>
      </c>
      <c r="F808" s="267">
        <v>0.25</v>
      </c>
      <c r="G808" s="268" t="s">
        <v>620</v>
      </c>
      <c r="H808" s="265" t="s">
        <v>238</v>
      </c>
      <c r="I808" s="266" t="s">
        <v>445</v>
      </c>
    </row>
    <row r="809" spans="1:9">
      <c r="A809" s="264">
        <f t="shared" si="12"/>
        <v>803</v>
      </c>
      <c r="B809" s="265" t="s">
        <v>1610</v>
      </c>
      <c r="C809" s="266" t="s">
        <v>1493</v>
      </c>
      <c r="D809" s="266" t="s">
        <v>112</v>
      </c>
      <c r="E809" s="265" t="s">
        <v>841</v>
      </c>
      <c r="F809" s="267">
        <v>3.3000000000000002E-2</v>
      </c>
      <c r="G809" s="268" t="s">
        <v>1611</v>
      </c>
      <c r="H809" s="265" t="s">
        <v>238</v>
      </c>
      <c r="I809" s="266" t="s">
        <v>261</v>
      </c>
    </row>
    <row r="810" spans="1:9">
      <c r="A810" s="264">
        <f t="shared" si="12"/>
        <v>804</v>
      </c>
      <c r="B810" s="265" t="s">
        <v>1231</v>
      </c>
      <c r="C810" s="266" t="s">
        <v>1493</v>
      </c>
      <c r="D810" s="266" t="s">
        <v>112</v>
      </c>
      <c r="E810" s="265" t="s">
        <v>841</v>
      </c>
      <c r="F810" s="267">
        <v>0.28120000000000001</v>
      </c>
      <c r="G810" s="268" t="s">
        <v>1612</v>
      </c>
      <c r="H810" s="265" t="s">
        <v>238</v>
      </c>
      <c r="I810" s="266" t="s">
        <v>261</v>
      </c>
    </row>
    <row r="811" spans="1:9">
      <c r="A811" s="264">
        <f t="shared" si="12"/>
        <v>805</v>
      </c>
      <c r="B811" s="265" t="s">
        <v>1613</v>
      </c>
      <c r="C811" s="266" t="s">
        <v>1493</v>
      </c>
      <c r="D811" s="266" t="s">
        <v>112</v>
      </c>
      <c r="E811" s="265" t="s">
        <v>841</v>
      </c>
      <c r="F811" s="267">
        <v>0.1138</v>
      </c>
      <c r="G811" s="268" t="s">
        <v>1614</v>
      </c>
      <c r="H811" s="265" t="s">
        <v>238</v>
      </c>
      <c r="I811" s="266" t="s">
        <v>261</v>
      </c>
    </row>
    <row r="812" spans="1:9">
      <c r="A812" s="264">
        <f t="shared" si="12"/>
        <v>806</v>
      </c>
      <c r="B812" s="265" t="s">
        <v>1615</v>
      </c>
      <c r="C812" s="266" t="s">
        <v>1493</v>
      </c>
      <c r="D812" s="266" t="s">
        <v>112</v>
      </c>
      <c r="E812" s="265" t="s">
        <v>841</v>
      </c>
      <c r="F812" s="267">
        <v>3.3452999999999999</v>
      </c>
      <c r="G812" s="268" t="s">
        <v>1616</v>
      </c>
      <c r="H812" s="265" t="s">
        <v>238</v>
      </c>
      <c r="I812" s="266" t="s">
        <v>450</v>
      </c>
    </row>
    <row r="813" spans="1:9">
      <c r="A813" s="264">
        <f t="shared" si="12"/>
        <v>807</v>
      </c>
      <c r="B813" s="265" t="s">
        <v>582</v>
      </c>
      <c r="C813" s="266" t="s">
        <v>1493</v>
      </c>
      <c r="D813" s="266" t="s">
        <v>112</v>
      </c>
      <c r="E813" s="265" t="s">
        <v>841</v>
      </c>
      <c r="F813" s="267">
        <v>0.19470000000000001</v>
      </c>
      <c r="G813" s="268" t="s">
        <v>1617</v>
      </c>
      <c r="H813" s="265" t="s">
        <v>238</v>
      </c>
      <c r="I813" s="266" t="s">
        <v>450</v>
      </c>
    </row>
    <row r="814" spans="1:9">
      <c r="A814" s="264">
        <f t="shared" si="12"/>
        <v>808</v>
      </c>
      <c r="B814" s="265" t="s">
        <v>744</v>
      </c>
      <c r="C814" s="266" t="s">
        <v>1493</v>
      </c>
      <c r="D814" s="266" t="s">
        <v>112</v>
      </c>
      <c r="E814" s="265" t="s">
        <v>841</v>
      </c>
      <c r="F814" s="267">
        <v>5.5999999999999999E-3</v>
      </c>
      <c r="G814" s="268" t="s">
        <v>1540</v>
      </c>
      <c r="H814" s="265" t="s">
        <v>238</v>
      </c>
      <c r="I814" s="266" t="s">
        <v>450</v>
      </c>
    </row>
    <row r="815" spans="1:9">
      <c r="A815" s="264">
        <f t="shared" si="12"/>
        <v>809</v>
      </c>
      <c r="B815" s="265" t="s">
        <v>1618</v>
      </c>
      <c r="C815" s="266" t="s">
        <v>275</v>
      </c>
      <c r="D815" s="266" t="s">
        <v>121</v>
      </c>
      <c r="E815" s="265" t="s">
        <v>429</v>
      </c>
      <c r="F815" s="267">
        <v>0.29820000000000002</v>
      </c>
      <c r="G815" s="268" t="s">
        <v>1619</v>
      </c>
      <c r="H815" s="265" t="s">
        <v>413</v>
      </c>
      <c r="I815" s="266" t="s">
        <v>261</v>
      </c>
    </row>
    <row r="816" spans="1:9">
      <c r="A816" s="264">
        <f t="shared" si="12"/>
        <v>810</v>
      </c>
      <c r="B816" s="265" t="s">
        <v>1620</v>
      </c>
      <c r="C816" s="266" t="s">
        <v>275</v>
      </c>
      <c r="D816" s="266" t="s">
        <v>112</v>
      </c>
      <c r="E816" s="265" t="s">
        <v>429</v>
      </c>
      <c r="F816" s="267">
        <v>5.5399999999999998E-2</v>
      </c>
      <c r="G816" s="268" t="s">
        <v>1621</v>
      </c>
      <c r="H816" s="265" t="s">
        <v>413</v>
      </c>
      <c r="I816" s="266" t="s">
        <v>261</v>
      </c>
    </row>
    <row r="817" spans="1:9">
      <c r="A817" s="264">
        <f t="shared" si="12"/>
        <v>811</v>
      </c>
      <c r="B817" s="265" t="s">
        <v>1239</v>
      </c>
      <c r="C817" s="266" t="s">
        <v>275</v>
      </c>
      <c r="D817" s="266" t="s">
        <v>112</v>
      </c>
      <c r="E817" s="265" t="s">
        <v>429</v>
      </c>
      <c r="F817" s="267">
        <v>5.7200000000000001E-2</v>
      </c>
      <c r="G817" s="268" t="s">
        <v>1622</v>
      </c>
      <c r="H817" s="265" t="s">
        <v>413</v>
      </c>
      <c r="I817" s="266" t="s">
        <v>261</v>
      </c>
    </row>
    <row r="818" spans="1:9">
      <c r="A818" s="264">
        <f t="shared" si="12"/>
        <v>812</v>
      </c>
      <c r="B818" s="265" t="s">
        <v>1264</v>
      </c>
      <c r="C818" s="266" t="s">
        <v>275</v>
      </c>
      <c r="D818" s="266" t="s">
        <v>112</v>
      </c>
      <c r="E818" s="265" t="s">
        <v>429</v>
      </c>
      <c r="F818" s="267">
        <v>9.0200000000000002E-2</v>
      </c>
      <c r="G818" s="268" t="s">
        <v>1623</v>
      </c>
      <c r="H818" s="265" t="s">
        <v>413</v>
      </c>
      <c r="I818" s="266" t="s">
        <v>261</v>
      </c>
    </row>
    <row r="819" spans="1:9">
      <c r="A819" s="264">
        <f t="shared" si="12"/>
        <v>813</v>
      </c>
      <c r="B819" s="265" t="s">
        <v>1380</v>
      </c>
      <c r="C819" s="266" t="s">
        <v>275</v>
      </c>
      <c r="D819" s="266" t="s">
        <v>112</v>
      </c>
      <c r="E819" s="265" t="s">
        <v>429</v>
      </c>
      <c r="F819" s="267">
        <v>2.1700000000000001E-2</v>
      </c>
      <c r="G819" s="268" t="s">
        <v>1402</v>
      </c>
      <c r="H819" s="265" t="s">
        <v>413</v>
      </c>
      <c r="I819" s="266" t="s">
        <v>261</v>
      </c>
    </row>
    <row r="820" spans="1:9">
      <c r="A820" s="264">
        <f t="shared" si="12"/>
        <v>814</v>
      </c>
      <c r="B820" s="265" t="s">
        <v>1624</v>
      </c>
      <c r="C820" s="266" t="s">
        <v>275</v>
      </c>
      <c r="D820" s="266" t="s">
        <v>112</v>
      </c>
      <c r="E820" s="265" t="s">
        <v>429</v>
      </c>
      <c r="F820" s="267">
        <v>3.0999999999999999E-3</v>
      </c>
      <c r="G820" s="268" t="s">
        <v>760</v>
      </c>
      <c r="H820" s="265" t="s">
        <v>413</v>
      </c>
      <c r="I820" s="266" t="s">
        <v>261</v>
      </c>
    </row>
    <row r="821" spans="1:9">
      <c r="A821" s="264">
        <f t="shared" si="12"/>
        <v>815</v>
      </c>
      <c r="B821" s="265" t="s">
        <v>1625</v>
      </c>
      <c r="C821" s="266" t="s">
        <v>275</v>
      </c>
      <c r="D821" s="266" t="s">
        <v>112</v>
      </c>
      <c r="E821" s="265" t="s">
        <v>429</v>
      </c>
      <c r="F821" s="267">
        <v>0.21340000000000001</v>
      </c>
      <c r="G821" s="268" t="s">
        <v>1626</v>
      </c>
      <c r="H821" s="265" t="s">
        <v>413</v>
      </c>
      <c r="I821" s="266" t="s">
        <v>261</v>
      </c>
    </row>
    <row r="822" spans="1:9">
      <c r="A822" s="264">
        <f t="shared" si="12"/>
        <v>816</v>
      </c>
      <c r="B822" s="265" t="s">
        <v>1627</v>
      </c>
      <c r="C822" s="266" t="s">
        <v>275</v>
      </c>
      <c r="D822" s="266" t="s">
        <v>121</v>
      </c>
      <c r="E822" s="265" t="s">
        <v>429</v>
      </c>
      <c r="F822" s="267">
        <v>0.72860000000000003</v>
      </c>
      <c r="G822" s="268" t="s">
        <v>1628</v>
      </c>
      <c r="H822" s="265" t="s">
        <v>413</v>
      </c>
      <c r="I822" s="266" t="s">
        <v>261</v>
      </c>
    </row>
    <row r="823" spans="1:9">
      <c r="A823" s="264">
        <f t="shared" si="12"/>
        <v>817</v>
      </c>
      <c r="B823" s="265" t="s">
        <v>1390</v>
      </c>
      <c r="C823" s="266" t="s">
        <v>275</v>
      </c>
      <c r="D823" s="266" t="s">
        <v>121</v>
      </c>
      <c r="E823" s="265" t="s">
        <v>429</v>
      </c>
      <c r="F823" s="267">
        <v>2.7E-2</v>
      </c>
      <c r="G823" s="268" t="s">
        <v>1629</v>
      </c>
      <c r="H823" s="265" t="s">
        <v>413</v>
      </c>
      <c r="I823" s="266" t="s">
        <v>261</v>
      </c>
    </row>
    <row r="824" spans="1:9">
      <c r="A824" s="264">
        <f t="shared" si="12"/>
        <v>818</v>
      </c>
      <c r="B824" s="265" t="s">
        <v>1630</v>
      </c>
      <c r="C824" s="266" t="s">
        <v>275</v>
      </c>
      <c r="D824" s="266" t="s">
        <v>121</v>
      </c>
      <c r="E824" s="265" t="s">
        <v>429</v>
      </c>
      <c r="F824" s="267">
        <v>0.82230000000000003</v>
      </c>
      <c r="G824" s="268" t="s">
        <v>1631</v>
      </c>
      <c r="H824" s="265" t="s">
        <v>413</v>
      </c>
      <c r="I824" s="266" t="s">
        <v>261</v>
      </c>
    </row>
    <row r="825" spans="1:9">
      <c r="A825" s="264">
        <f t="shared" si="12"/>
        <v>819</v>
      </c>
      <c r="B825" s="265" t="s">
        <v>1632</v>
      </c>
      <c r="C825" s="266" t="s">
        <v>275</v>
      </c>
      <c r="D825" s="266" t="s">
        <v>121</v>
      </c>
      <c r="E825" s="265" t="s">
        <v>429</v>
      </c>
      <c r="F825" s="267">
        <v>4.5499999999999999E-2</v>
      </c>
      <c r="G825" s="268" t="s">
        <v>1633</v>
      </c>
      <c r="H825" s="265" t="s">
        <v>413</v>
      </c>
      <c r="I825" s="266" t="s">
        <v>261</v>
      </c>
    </row>
    <row r="826" spans="1:9">
      <c r="A826" s="264">
        <f t="shared" si="12"/>
        <v>820</v>
      </c>
      <c r="B826" s="265" t="s">
        <v>1634</v>
      </c>
      <c r="C826" s="266" t="s">
        <v>275</v>
      </c>
      <c r="D826" s="266" t="s">
        <v>121</v>
      </c>
      <c r="E826" s="265" t="s">
        <v>429</v>
      </c>
      <c r="F826" s="267">
        <v>3.4500000000000003E-2</v>
      </c>
      <c r="G826" s="268" t="s">
        <v>1635</v>
      </c>
      <c r="H826" s="265" t="s">
        <v>413</v>
      </c>
      <c r="I826" s="266" t="s">
        <v>261</v>
      </c>
    </row>
    <row r="827" spans="1:9">
      <c r="A827" s="264">
        <f t="shared" si="12"/>
        <v>821</v>
      </c>
      <c r="B827" s="265" t="s">
        <v>1636</v>
      </c>
      <c r="C827" s="266" t="s">
        <v>275</v>
      </c>
      <c r="D827" s="266" t="s">
        <v>121</v>
      </c>
      <c r="E827" s="265" t="s">
        <v>429</v>
      </c>
      <c r="F827" s="267">
        <v>1.72E-2</v>
      </c>
      <c r="G827" s="268" t="s">
        <v>1232</v>
      </c>
      <c r="H827" s="265" t="s">
        <v>413</v>
      </c>
      <c r="I827" s="266" t="s">
        <v>261</v>
      </c>
    </row>
    <row r="828" spans="1:9">
      <c r="A828" s="264">
        <f t="shared" si="12"/>
        <v>822</v>
      </c>
      <c r="B828" s="265" t="s">
        <v>1637</v>
      </c>
      <c r="C828" s="266" t="s">
        <v>275</v>
      </c>
      <c r="D828" s="266" t="s">
        <v>121</v>
      </c>
      <c r="E828" s="265" t="s">
        <v>429</v>
      </c>
      <c r="F828" s="267">
        <v>7.6E-3</v>
      </c>
      <c r="G828" s="268" t="s">
        <v>1495</v>
      </c>
      <c r="H828" s="265" t="s">
        <v>413</v>
      </c>
      <c r="I828" s="266" t="s">
        <v>261</v>
      </c>
    </row>
    <row r="829" spans="1:9">
      <c r="A829" s="264">
        <f t="shared" si="12"/>
        <v>823</v>
      </c>
      <c r="B829" s="265" t="s">
        <v>1638</v>
      </c>
      <c r="C829" s="266" t="s">
        <v>513</v>
      </c>
      <c r="D829" s="266" t="s">
        <v>121</v>
      </c>
      <c r="E829" s="265" t="s">
        <v>514</v>
      </c>
      <c r="F829" s="267">
        <v>7.0000000000000007E-2</v>
      </c>
      <c r="G829" s="268" t="s">
        <v>549</v>
      </c>
      <c r="H829" s="265" t="s">
        <v>413</v>
      </c>
      <c r="I829" s="266" t="s">
        <v>576</v>
      </c>
    </row>
    <row r="830" spans="1:9">
      <c r="A830" s="264">
        <f t="shared" si="12"/>
        <v>824</v>
      </c>
      <c r="B830" s="265" t="s">
        <v>1639</v>
      </c>
      <c r="C830" s="266" t="s">
        <v>513</v>
      </c>
      <c r="D830" s="266" t="s">
        <v>121</v>
      </c>
      <c r="E830" s="265" t="s">
        <v>514</v>
      </c>
      <c r="F830" s="267">
        <v>0.1</v>
      </c>
      <c r="G830" s="268" t="s">
        <v>1019</v>
      </c>
      <c r="H830" s="265" t="s">
        <v>413</v>
      </c>
      <c r="I830" s="266" t="s">
        <v>576</v>
      </c>
    </row>
    <row r="831" spans="1:9">
      <c r="A831" s="264">
        <f t="shared" si="12"/>
        <v>825</v>
      </c>
      <c r="B831" s="265" t="s">
        <v>1640</v>
      </c>
      <c r="C831" s="266" t="s">
        <v>513</v>
      </c>
      <c r="D831" s="266" t="s">
        <v>121</v>
      </c>
      <c r="E831" s="265" t="s">
        <v>514</v>
      </c>
      <c r="F831" s="267">
        <v>0.06</v>
      </c>
      <c r="G831" s="268" t="s">
        <v>163</v>
      </c>
      <c r="H831" s="265" t="s">
        <v>413</v>
      </c>
      <c r="I831" s="266" t="s">
        <v>576</v>
      </c>
    </row>
    <row r="832" spans="1:9">
      <c r="A832" s="264">
        <f t="shared" si="12"/>
        <v>826</v>
      </c>
      <c r="B832" s="265" t="s">
        <v>1641</v>
      </c>
      <c r="C832" s="266" t="s">
        <v>513</v>
      </c>
      <c r="D832" s="266" t="s">
        <v>121</v>
      </c>
      <c r="E832" s="265" t="s">
        <v>514</v>
      </c>
      <c r="F832" s="267">
        <v>0.22</v>
      </c>
      <c r="G832" s="268" t="s">
        <v>272</v>
      </c>
      <c r="H832" s="265" t="s">
        <v>413</v>
      </c>
      <c r="I832" s="266" t="s">
        <v>576</v>
      </c>
    </row>
    <row r="833" spans="1:9">
      <c r="A833" s="264">
        <f t="shared" si="12"/>
        <v>827</v>
      </c>
      <c r="B833" s="265" t="s">
        <v>1365</v>
      </c>
      <c r="C833" s="266" t="s">
        <v>513</v>
      </c>
      <c r="D833" s="266" t="s">
        <v>121</v>
      </c>
      <c r="E833" s="265" t="s">
        <v>514</v>
      </c>
      <c r="F833" s="267">
        <v>0.13850000000000001</v>
      </c>
      <c r="G833" s="268" t="s">
        <v>1642</v>
      </c>
      <c r="H833" s="265" t="s">
        <v>413</v>
      </c>
      <c r="I833" s="266" t="s">
        <v>414</v>
      </c>
    </row>
    <row r="834" spans="1:9">
      <c r="A834" s="264">
        <f t="shared" si="12"/>
        <v>828</v>
      </c>
      <c r="B834" s="265" t="s">
        <v>671</v>
      </c>
      <c r="C834" s="266" t="s">
        <v>513</v>
      </c>
      <c r="D834" s="266" t="s">
        <v>121</v>
      </c>
      <c r="E834" s="265" t="s">
        <v>514</v>
      </c>
      <c r="F834" s="267">
        <v>6.6299999999999998E-2</v>
      </c>
      <c r="G834" s="268" t="s">
        <v>1054</v>
      </c>
      <c r="H834" s="265" t="s">
        <v>413</v>
      </c>
      <c r="I834" s="266" t="s">
        <v>414</v>
      </c>
    </row>
    <row r="835" spans="1:9">
      <c r="A835" s="264">
        <f t="shared" si="12"/>
        <v>829</v>
      </c>
      <c r="B835" s="265" t="s">
        <v>1643</v>
      </c>
      <c r="C835" s="266" t="s">
        <v>513</v>
      </c>
      <c r="D835" s="266" t="s">
        <v>121</v>
      </c>
      <c r="E835" s="265" t="s">
        <v>514</v>
      </c>
      <c r="F835" s="267">
        <v>3.1199999999999999E-2</v>
      </c>
      <c r="G835" s="268" t="s">
        <v>825</v>
      </c>
      <c r="H835" s="265" t="s">
        <v>413</v>
      </c>
      <c r="I835" s="266" t="s">
        <v>414</v>
      </c>
    </row>
    <row r="836" spans="1:9">
      <c r="A836" s="264">
        <f t="shared" si="12"/>
        <v>830</v>
      </c>
      <c r="B836" s="265" t="s">
        <v>1644</v>
      </c>
      <c r="C836" s="266" t="s">
        <v>513</v>
      </c>
      <c r="D836" s="266" t="s">
        <v>121</v>
      </c>
      <c r="E836" s="265" t="s">
        <v>514</v>
      </c>
      <c r="F836" s="267">
        <v>6.6199999999999995E-2</v>
      </c>
      <c r="G836" s="268" t="s">
        <v>1645</v>
      </c>
      <c r="H836" s="265" t="s">
        <v>413</v>
      </c>
      <c r="I836" s="266" t="s">
        <v>414</v>
      </c>
    </row>
    <row r="837" spans="1:9">
      <c r="A837" s="264">
        <f t="shared" si="12"/>
        <v>831</v>
      </c>
      <c r="B837" s="265" t="s">
        <v>1646</v>
      </c>
      <c r="C837" s="266" t="s">
        <v>513</v>
      </c>
      <c r="D837" s="266" t="s">
        <v>121</v>
      </c>
      <c r="E837" s="265" t="s">
        <v>514</v>
      </c>
      <c r="F837" s="267">
        <v>0.12280000000000001</v>
      </c>
      <c r="G837" s="268" t="s">
        <v>1647</v>
      </c>
      <c r="H837" s="265" t="s">
        <v>413</v>
      </c>
      <c r="I837" s="266" t="s">
        <v>414</v>
      </c>
    </row>
    <row r="838" spans="1:9">
      <c r="A838" s="264">
        <f t="shared" si="12"/>
        <v>832</v>
      </c>
      <c r="B838" s="265" t="s">
        <v>1401</v>
      </c>
      <c r="C838" s="266" t="s">
        <v>513</v>
      </c>
      <c r="D838" s="266" t="s">
        <v>121</v>
      </c>
      <c r="E838" s="265" t="s">
        <v>514</v>
      </c>
      <c r="F838" s="267">
        <v>0.18790000000000001</v>
      </c>
      <c r="G838" s="268" t="s">
        <v>1648</v>
      </c>
      <c r="H838" s="265" t="s">
        <v>413</v>
      </c>
      <c r="I838" s="266" t="s">
        <v>414</v>
      </c>
    </row>
    <row r="839" spans="1:9">
      <c r="A839" s="264">
        <f t="shared" si="12"/>
        <v>833</v>
      </c>
      <c r="B839" s="265" t="s">
        <v>1649</v>
      </c>
      <c r="C839" s="266" t="s">
        <v>513</v>
      </c>
      <c r="D839" s="266" t="s">
        <v>227</v>
      </c>
      <c r="E839" s="265" t="s">
        <v>514</v>
      </c>
      <c r="F839" s="267">
        <v>0.16889999999999999</v>
      </c>
      <c r="G839" s="268" t="s">
        <v>1650</v>
      </c>
      <c r="H839" s="265" t="s">
        <v>413</v>
      </c>
      <c r="I839" s="266" t="s">
        <v>414</v>
      </c>
    </row>
    <row r="840" spans="1:9">
      <c r="A840" s="264">
        <f t="shared" si="12"/>
        <v>834</v>
      </c>
      <c r="B840" s="265" t="s">
        <v>1651</v>
      </c>
      <c r="C840" s="266" t="s">
        <v>513</v>
      </c>
      <c r="D840" s="266" t="s">
        <v>121</v>
      </c>
      <c r="E840" s="265" t="s">
        <v>514</v>
      </c>
      <c r="F840" s="267">
        <v>2.06E-2</v>
      </c>
      <c r="G840" s="268" t="s">
        <v>1195</v>
      </c>
      <c r="H840" s="265" t="s">
        <v>413</v>
      </c>
      <c r="I840" s="266" t="s">
        <v>414</v>
      </c>
    </row>
    <row r="841" spans="1:9">
      <c r="A841" s="264">
        <f t="shared" ref="A841:A904" si="13">A840+1</f>
        <v>835</v>
      </c>
      <c r="B841" s="265" t="s">
        <v>1652</v>
      </c>
      <c r="C841" s="266" t="s">
        <v>513</v>
      </c>
      <c r="D841" s="266" t="s">
        <v>121</v>
      </c>
      <c r="E841" s="265" t="s">
        <v>514</v>
      </c>
      <c r="F841" s="267">
        <v>8.9999999999999998E-4</v>
      </c>
      <c r="G841" s="268" t="s">
        <v>361</v>
      </c>
      <c r="H841" s="265" t="s">
        <v>413</v>
      </c>
      <c r="I841" s="266" t="s">
        <v>414</v>
      </c>
    </row>
    <row r="842" spans="1:9">
      <c r="A842" s="264">
        <f t="shared" si="13"/>
        <v>836</v>
      </c>
      <c r="B842" s="265" t="s">
        <v>1411</v>
      </c>
      <c r="C842" s="266" t="s">
        <v>513</v>
      </c>
      <c r="D842" s="266" t="s">
        <v>121</v>
      </c>
      <c r="E842" s="265" t="s">
        <v>514</v>
      </c>
      <c r="F842" s="267">
        <v>3.04E-2</v>
      </c>
      <c r="G842" s="268" t="s">
        <v>762</v>
      </c>
      <c r="H842" s="265" t="s">
        <v>413</v>
      </c>
      <c r="I842" s="266" t="s">
        <v>414</v>
      </c>
    </row>
    <row r="843" spans="1:9">
      <c r="A843" s="264">
        <f t="shared" si="13"/>
        <v>837</v>
      </c>
      <c r="B843" s="265" t="s">
        <v>1435</v>
      </c>
      <c r="C843" s="266" t="s">
        <v>513</v>
      </c>
      <c r="D843" s="266" t="s">
        <v>121</v>
      </c>
      <c r="E843" s="265" t="s">
        <v>514</v>
      </c>
      <c r="F843" s="267">
        <v>1.2862</v>
      </c>
      <c r="G843" s="268" t="s">
        <v>1653</v>
      </c>
      <c r="H843" s="265" t="s">
        <v>413</v>
      </c>
      <c r="I843" s="266" t="s">
        <v>239</v>
      </c>
    </row>
    <row r="844" spans="1:9">
      <c r="A844" s="264">
        <f t="shared" si="13"/>
        <v>838</v>
      </c>
      <c r="B844" s="265" t="s">
        <v>1024</v>
      </c>
      <c r="C844" s="266" t="s">
        <v>1493</v>
      </c>
      <c r="D844" s="266" t="s">
        <v>112</v>
      </c>
      <c r="E844" s="265" t="s">
        <v>841</v>
      </c>
      <c r="F844" s="267">
        <v>2.0000000000000001E-4</v>
      </c>
      <c r="G844" s="268" t="s">
        <v>473</v>
      </c>
      <c r="H844" s="265" t="s">
        <v>413</v>
      </c>
      <c r="I844" s="266" t="s">
        <v>261</v>
      </c>
    </row>
    <row r="845" spans="1:9">
      <c r="A845" s="264">
        <f t="shared" si="13"/>
        <v>839</v>
      </c>
      <c r="B845" s="265" t="s">
        <v>1654</v>
      </c>
      <c r="C845" s="266" t="s">
        <v>1493</v>
      </c>
      <c r="D845" s="266" t="s">
        <v>112</v>
      </c>
      <c r="E845" s="265" t="s">
        <v>841</v>
      </c>
      <c r="F845" s="267">
        <v>3.3099999999999997E-2</v>
      </c>
      <c r="G845" s="268" t="s">
        <v>1655</v>
      </c>
      <c r="H845" s="265" t="s">
        <v>413</v>
      </c>
      <c r="I845" s="266" t="s">
        <v>261</v>
      </c>
    </row>
    <row r="846" spans="1:9">
      <c r="A846" s="264">
        <f t="shared" si="13"/>
        <v>840</v>
      </c>
      <c r="B846" s="265" t="s">
        <v>1656</v>
      </c>
      <c r="C846" s="266" t="s">
        <v>1493</v>
      </c>
      <c r="D846" s="266" t="s">
        <v>112</v>
      </c>
      <c r="E846" s="265" t="s">
        <v>841</v>
      </c>
      <c r="F846" s="267">
        <v>2.92E-2</v>
      </c>
      <c r="G846" s="268" t="s">
        <v>1657</v>
      </c>
      <c r="H846" s="265" t="s">
        <v>413</v>
      </c>
      <c r="I846" s="266" t="s">
        <v>261</v>
      </c>
    </row>
    <row r="847" spans="1:9">
      <c r="A847" s="264">
        <f t="shared" si="13"/>
        <v>841</v>
      </c>
      <c r="B847" s="265" t="s">
        <v>749</v>
      </c>
      <c r="C847" s="266" t="s">
        <v>1493</v>
      </c>
      <c r="D847" s="266" t="s">
        <v>112</v>
      </c>
      <c r="E847" s="265" t="s">
        <v>841</v>
      </c>
      <c r="F847" s="267">
        <v>3.2000000000000001E-2</v>
      </c>
      <c r="G847" s="268" t="s">
        <v>1658</v>
      </c>
      <c r="H847" s="265" t="s">
        <v>413</v>
      </c>
      <c r="I847" s="266" t="s">
        <v>261</v>
      </c>
    </row>
    <row r="848" spans="1:9">
      <c r="A848" s="264">
        <f t="shared" si="13"/>
        <v>842</v>
      </c>
      <c r="B848" s="265" t="s">
        <v>1659</v>
      </c>
      <c r="C848" s="266" t="s">
        <v>1493</v>
      </c>
      <c r="D848" s="266" t="s">
        <v>112</v>
      </c>
      <c r="E848" s="265" t="s">
        <v>841</v>
      </c>
      <c r="F848" s="267">
        <v>3.7000000000000002E-3</v>
      </c>
      <c r="G848" s="268" t="s">
        <v>1660</v>
      </c>
      <c r="H848" s="265" t="s">
        <v>413</v>
      </c>
      <c r="I848" s="266" t="s">
        <v>261</v>
      </c>
    </row>
    <row r="849" spans="1:9">
      <c r="A849" s="264">
        <f t="shared" si="13"/>
        <v>843</v>
      </c>
      <c r="B849" s="265" t="s">
        <v>1661</v>
      </c>
      <c r="C849" s="266" t="s">
        <v>1493</v>
      </c>
      <c r="D849" s="266" t="s">
        <v>112</v>
      </c>
      <c r="E849" s="265" t="s">
        <v>841</v>
      </c>
      <c r="F849" s="267">
        <v>3.7400000000000003E-2</v>
      </c>
      <c r="G849" s="268" t="s">
        <v>1662</v>
      </c>
      <c r="H849" s="265" t="s">
        <v>413</v>
      </c>
      <c r="I849" s="266" t="s">
        <v>261</v>
      </c>
    </row>
    <row r="850" spans="1:9">
      <c r="A850" s="264">
        <f t="shared" si="13"/>
        <v>844</v>
      </c>
      <c r="B850" s="265" t="s">
        <v>1663</v>
      </c>
      <c r="C850" s="266" t="s">
        <v>1493</v>
      </c>
      <c r="D850" s="266" t="s">
        <v>112</v>
      </c>
      <c r="E850" s="265" t="s">
        <v>841</v>
      </c>
      <c r="F850" s="267">
        <v>2.3031999999999999</v>
      </c>
      <c r="G850" s="268" t="s">
        <v>1664</v>
      </c>
      <c r="H850" s="265" t="s">
        <v>413</v>
      </c>
      <c r="I850" s="266" t="s">
        <v>261</v>
      </c>
    </row>
    <row r="851" spans="1:9">
      <c r="A851" s="264">
        <f t="shared" si="13"/>
        <v>845</v>
      </c>
      <c r="B851" s="265" t="s">
        <v>1665</v>
      </c>
      <c r="C851" s="266" t="s">
        <v>1493</v>
      </c>
      <c r="D851" s="266" t="s">
        <v>112</v>
      </c>
      <c r="E851" s="265" t="s">
        <v>841</v>
      </c>
      <c r="F851" s="267">
        <v>1.1000000000000001E-3</v>
      </c>
      <c r="G851" s="268" t="s">
        <v>268</v>
      </c>
      <c r="H851" s="265" t="s">
        <v>413</v>
      </c>
      <c r="I851" s="266" t="s">
        <v>261</v>
      </c>
    </row>
    <row r="852" spans="1:9">
      <c r="A852" s="264">
        <f t="shared" si="13"/>
        <v>846</v>
      </c>
      <c r="B852" s="265" t="s">
        <v>1666</v>
      </c>
      <c r="C852" s="266" t="s">
        <v>1493</v>
      </c>
      <c r="D852" s="266" t="s">
        <v>112</v>
      </c>
      <c r="E852" s="265" t="s">
        <v>841</v>
      </c>
      <c r="F852" s="267">
        <v>3.2000000000000002E-3</v>
      </c>
      <c r="G852" s="268" t="s">
        <v>682</v>
      </c>
      <c r="H852" s="265" t="s">
        <v>413</v>
      </c>
      <c r="I852" s="266" t="s">
        <v>261</v>
      </c>
    </row>
    <row r="853" spans="1:9">
      <c r="A853" s="264">
        <f t="shared" si="13"/>
        <v>847</v>
      </c>
      <c r="B853" s="265" t="s">
        <v>1667</v>
      </c>
      <c r="C853" s="266" t="s">
        <v>1493</v>
      </c>
      <c r="D853" s="266" t="s">
        <v>112</v>
      </c>
      <c r="E853" s="265" t="s">
        <v>841</v>
      </c>
      <c r="F853" s="267">
        <v>7.6E-3</v>
      </c>
      <c r="G853" s="268" t="s">
        <v>1495</v>
      </c>
      <c r="H853" s="265" t="s">
        <v>413</v>
      </c>
      <c r="I853" s="266" t="s">
        <v>261</v>
      </c>
    </row>
    <row r="854" spans="1:9">
      <c r="A854" s="264">
        <f t="shared" si="13"/>
        <v>848</v>
      </c>
      <c r="B854" s="265" t="s">
        <v>1668</v>
      </c>
      <c r="C854" s="266" t="s">
        <v>1493</v>
      </c>
      <c r="D854" s="266" t="s">
        <v>112</v>
      </c>
      <c r="E854" s="265" t="s">
        <v>841</v>
      </c>
      <c r="F854" s="267">
        <v>6.7000000000000002E-3</v>
      </c>
      <c r="G854" s="268" t="s">
        <v>1669</v>
      </c>
      <c r="H854" s="265" t="s">
        <v>413</v>
      </c>
      <c r="I854" s="266" t="s">
        <v>261</v>
      </c>
    </row>
    <row r="855" spans="1:9">
      <c r="A855" s="264">
        <f t="shared" si="13"/>
        <v>849</v>
      </c>
      <c r="B855" s="265" t="s">
        <v>1670</v>
      </c>
      <c r="C855" s="266" t="s">
        <v>1493</v>
      </c>
      <c r="D855" s="266" t="s">
        <v>112</v>
      </c>
      <c r="E855" s="265" t="s">
        <v>841</v>
      </c>
      <c r="F855" s="267">
        <v>7.7999999999999996E-3</v>
      </c>
      <c r="G855" s="268" t="s">
        <v>1238</v>
      </c>
      <c r="H855" s="265" t="s">
        <v>413</v>
      </c>
      <c r="I855" s="266" t="s">
        <v>261</v>
      </c>
    </row>
    <row r="856" spans="1:9">
      <c r="A856" s="264">
        <f t="shared" si="13"/>
        <v>850</v>
      </c>
      <c r="B856" s="265" t="s">
        <v>1671</v>
      </c>
      <c r="C856" s="266" t="s">
        <v>1493</v>
      </c>
      <c r="D856" s="266" t="s">
        <v>112</v>
      </c>
      <c r="E856" s="265" t="s">
        <v>841</v>
      </c>
      <c r="F856" s="267">
        <v>3.6400000000000002E-2</v>
      </c>
      <c r="G856" s="268" t="s">
        <v>1672</v>
      </c>
      <c r="H856" s="265" t="s">
        <v>413</v>
      </c>
      <c r="I856" s="266" t="s">
        <v>261</v>
      </c>
    </row>
    <row r="857" spans="1:9">
      <c r="A857" s="264">
        <f t="shared" si="13"/>
        <v>851</v>
      </c>
      <c r="B857" s="265" t="s">
        <v>1230</v>
      </c>
      <c r="C857" s="266" t="s">
        <v>1493</v>
      </c>
      <c r="D857" s="266" t="s">
        <v>112</v>
      </c>
      <c r="E857" s="265" t="s">
        <v>841</v>
      </c>
      <c r="F857" s="267">
        <v>1.4999999999999999E-2</v>
      </c>
      <c r="G857" s="268" t="s">
        <v>1159</v>
      </c>
      <c r="H857" s="265" t="s">
        <v>413</v>
      </c>
      <c r="I857" s="266" t="s">
        <v>261</v>
      </c>
    </row>
    <row r="858" spans="1:9">
      <c r="A858" s="264">
        <f t="shared" si="13"/>
        <v>852</v>
      </c>
      <c r="B858" s="265" t="s">
        <v>1673</v>
      </c>
      <c r="C858" s="266" t="s">
        <v>1493</v>
      </c>
      <c r="D858" s="266" t="s">
        <v>112</v>
      </c>
      <c r="E858" s="265" t="s">
        <v>841</v>
      </c>
      <c r="F858" s="267">
        <v>3.5999999999999999E-3</v>
      </c>
      <c r="G858" s="268" t="s">
        <v>650</v>
      </c>
      <c r="H858" s="265" t="s">
        <v>413</v>
      </c>
      <c r="I858" s="266" t="s">
        <v>261</v>
      </c>
    </row>
    <row r="859" spans="1:9">
      <c r="A859" s="264">
        <f t="shared" si="13"/>
        <v>853</v>
      </c>
      <c r="B859" s="265" t="s">
        <v>1674</v>
      </c>
      <c r="C859" s="266" t="s">
        <v>1493</v>
      </c>
      <c r="D859" s="266" t="s">
        <v>112</v>
      </c>
      <c r="E859" s="265" t="s">
        <v>841</v>
      </c>
      <c r="F859" s="267">
        <v>2.53E-2</v>
      </c>
      <c r="G859" s="268" t="s">
        <v>1675</v>
      </c>
      <c r="H859" s="265" t="s">
        <v>413</v>
      </c>
      <c r="I859" s="266" t="s">
        <v>261</v>
      </c>
    </row>
    <row r="860" spans="1:9">
      <c r="A860" s="264">
        <f t="shared" si="13"/>
        <v>854</v>
      </c>
      <c r="B860" s="265" t="s">
        <v>1676</v>
      </c>
      <c r="C860" s="266" t="s">
        <v>1493</v>
      </c>
      <c r="D860" s="266" t="s">
        <v>112</v>
      </c>
      <c r="E860" s="265" t="s">
        <v>841</v>
      </c>
      <c r="F860" s="267">
        <v>3.5099999999999999E-2</v>
      </c>
      <c r="G860" s="268" t="s">
        <v>1677</v>
      </c>
      <c r="H860" s="265" t="s">
        <v>413</v>
      </c>
      <c r="I860" s="266" t="s">
        <v>261</v>
      </c>
    </row>
    <row r="861" spans="1:9">
      <c r="A861" s="264">
        <f t="shared" si="13"/>
        <v>855</v>
      </c>
      <c r="B861" s="265" t="s">
        <v>1678</v>
      </c>
      <c r="C861" s="266" t="s">
        <v>1493</v>
      </c>
      <c r="D861" s="266" t="s">
        <v>112</v>
      </c>
      <c r="E861" s="265" t="s">
        <v>841</v>
      </c>
      <c r="F861" s="267">
        <v>6.4999999999999997E-3</v>
      </c>
      <c r="G861" s="268" t="s">
        <v>856</v>
      </c>
      <c r="H861" s="265" t="s">
        <v>413</v>
      </c>
      <c r="I861" s="266" t="s">
        <v>261</v>
      </c>
    </row>
    <row r="862" spans="1:9">
      <c r="A862" s="264">
        <f t="shared" si="13"/>
        <v>856</v>
      </c>
      <c r="B862" s="265" t="s">
        <v>1679</v>
      </c>
      <c r="C862" s="266" t="s">
        <v>1493</v>
      </c>
      <c r="D862" s="266" t="s">
        <v>112</v>
      </c>
      <c r="E862" s="265" t="s">
        <v>841</v>
      </c>
      <c r="F862" s="267">
        <v>5.5399999999999998E-2</v>
      </c>
      <c r="G862" s="268" t="s">
        <v>1621</v>
      </c>
      <c r="H862" s="265" t="s">
        <v>413</v>
      </c>
      <c r="I862" s="266" t="s">
        <v>261</v>
      </c>
    </row>
    <row r="863" spans="1:9">
      <c r="A863" s="264">
        <f t="shared" si="13"/>
        <v>857</v>
      </c>
      <c r="B863" s="265" t="s">
        <v>1680</v>
      </c>
      <c r="C863" s="266" t="s">
        <v>1493</v>
      </c>
      <c r="D863" s="266" t="s">
        <v>112</v>
      </c>
      <c r="E863" s="265" t="s">
        <v>841</v>
      </c>
      <c r="F863" s="267">
        <v>0.02</v>
      </c>
      <c r="G863" s="268" t="s">
        <v>1681</v>
      </c>
      <c r="H863" s="265" t="s">
        <v>413</v>
      </c>
      <c r="I863" s="266" t="s">
        <v>261</v>
      </c>
    </row>
    <row r="864" spans="1:9">
      <c r="A864" s="264">
        <f t="shared" si="13"/>
        <v>858</v>
      </c>
      <c r="B864" s="265" t="s">
        <v>1682</v>
      </c>
      <c r="C864" s="266" t="s">
        <v>1493</v>
      </c>
      <c r="D864" s="266" t="s">
        <v>112</v>
      </c>
      <c r="E864" s="265" t="s">
        <v>841</v>
      </c>
      <c r="F864" s="267">
        <v>2.5000000000000001E-2</v>
      </c>
      <c r="G864" s="268" t="s">
        <v>713</v>
      </c>
      <c r="H864" s="265" t="s">
        <v>413</v>
      </c>
      <c r="I864" s="266" t="s">
        <v>261</v>
      </c>
    </row>
    <row r="865" spans="1:9">
      <c r="A865" s="264">
        <f t="shared" si="13"/>
        <v>859</v>
      </c>
      <c r="B865" s="265" t="s">
        <v>1546</v>
      </c>
      <c r="C865" s="266" t="s">
        <v>462</v>
      </c>
      <c r="D865" s="266" t="s">
        <v>121</v>
      </c>
      <c r="E865" s="265" t="s">
        <v>1337</v>
      </c>
      <c r="F865" s="267">
        <v>1.9400000000000001E-2</v>
      </c>
      <c r="G865" s="268" t="s">
        <v>1683</v>
      </c>
      <c r="H865" s="265" t="s">
        <v>1684</v>
      </c>
      <c r="I865" s="266" t="s">
        <v>465</v>
      </c>
    </row>
    <row r="866" spans="1:9">
      <c r="A866" s="264">
        <f t="shared" si="13"/>
        <v>860</v>
      </c>
      <c r="B866" s="265" t="s">
        <v>1685</v>
      </c>
      <c r="C866" s="266" t="s">
        <v>149</v>
      </c>
      <c r="D866" s="266" t="s">
        <v>112</v>
      </c>
      <c r="E866" s="265" t="s">
        <v>1686</v>
      </c>
      <c r="F866" s="267">
        <v>3.5299999999999998E-2</v>
      </c>
      <c r="G866" s="268" t="s">
        <v>1418</v>
      </c>
      <c r="H866" s="265" t="s">
        <v>1302</v>
      </c>
      <c r="I866" s="266" t="s">
        <v>900</v>
      </c>
    </row>
    <row r="867" spans="1:9">
      <c r="A867" s="264">
        <f t="shared" si="13"/>
        <v>861</v>
      </c>
      <c r="B867" s="265" t="s">
        <v>1379</v>
      </c>
      <c r="C867" s="266" t="s">
        <v>337</v>
      </c>
      <c r="D867" s="266" t="s">
        <v>121</v>
      </c>
      <c r="E867" s="265" t="s">
        <v>1687</v>
      </c>
      <c r="F867" s="267">
        <v>1.4500000000000001E-2</v>
      </c>
      <c r="G867" s="268" t="s">
        <v>1160</v>
      </c>
      <c r="H867" s="265" t="s">
        <v>1536</v>
      </c>
      <c r="I867" s="266" t="s">
        <v>341</v>
      </c>
    </row>
    <row r="868" spans="1:9">
      <c r="A868" s="264">
        <f t="shared" si="13"/>
        <v>862</v>
      </c>
      <c r="B868" s="265" t="s">
        <v>322</v>
      </c>
      <c r="C868" s="266" t="s">
        <v>337</v>
      </c>
      <c r="D868" s="266" t="s">
        <v>121</v>
      </c>
      <c r="E868" s="265" t="s">
        <v>1687</v>
      </c>
      <c r="F868" s="267">
        <v>7.7999999999999996E-3</v>
      </c>
      <c r="G868" s="268" t="s">
        <v>1238</v>
      </c>
      <c r="H868" s="265" t="s">
        <v>1536</v>
      </c>
      <c r="I868" s="266" t="s">
        <v>341</v>
      </c>
    </row>
    <row r="869" spans="1:9">
      <c r="A869" s="264">
        <f t="shared" si="13"/>
        <v>863</v>
      </c>
      <c r="B869" s="265" t="s">
        <v>1688</v>
      </c>
      <c r="C869" s="266" t="s">
        <v>337</v>
      </c>
      <c r="D869" s="266" t="s">
        <v>121</v>
      </c>
      <c r="E869" s="265" t="s">
        <v>1687</v>
      </c>
      <c r="F869" s="267">
        <v>6.0000000000000001E-3</v>
      </c>
      <c r="G869" s="268" t="s">
        <v>1052</v>
      </c>
      <c r="H869" s="265" t="s">
        <v>1536</v>
      </c>
      <c r="I869" s="266" t="s">
        <v>341</v>
      </c>
    </row>
    <row r="870" spans="1:9">
      <c r="A870" s="264">
        <f t="shared" si="13"/>
        <v>864</v>
      </c>
      <c r="B870" s="265" t="s">
        <v>254</v>
      </c>
      <c r="C870" s="266" t="s">
        <v>337</v>
      </c>
      <c r="D870" s="266" t="s">
        <v>112</v>
      </c>
      <c r="E870" s="265" t="s">
        <v>1687</v>
      </c>
      <c r="F870" s="267">
        <v>1.21E-2</v>
      </c>
      <c r="G870" s="268" t="s">
        <v>1255</v>
      </c>
      <c r="H870" s="265" t="s">
        <v>1536</v>
      </c>
      <c r="I870" s="266" t="s">
        <v>341</v>
      </c>
    </row>
    <row r="871" spans="1:9">
      <c r="A871" s="264">
        <f t="shared" si="13"/>
        <v>865</v>
      </c>
      <c r="B871" s="265" t="s">
        <v>455</v>
      </c>
      <c r="C871" s="266" t="s">
        <v>337</v>
      </c>
      <c r="D871" s="266" t="s">
        <v>112</v>
      </c>
      <c r="E871" s="265" t="s">
        <v>1687</v>
      </c>
      <c r="F871" s="267">
        <v>4.8999999999999998E-3</v>
      </c>
      <c r="G871" s="268" t="s">
        <v>1183</v>
      </c>
      <c r="H871" s="265" t="s">
        <v>1536</v>
      </c>
      <c r="I871" s="266" t="s">
        <v>341</v>
      </c>
    </row>
    <row r="872" spans="1:9">
      <c r="A872" s="264">
        <f t="shared" si="13"/>
        <v>866</v>
      </c>
      <c r="B872" s="265" t="s">
        <v>1689</v>
      </c>
      <c r="C872" s="266" t="s">
        <v>560</v>
      </c>
      <c r="D872" s="266" t="s">
        <v>121</v>
      </c>
      <c r="E872" s="265" t="s">
        <v>561</v>
      </c>
      <c r="F872" s="267">
        <v>0.12529999999999999</v>
      </c>
      <c r="G872" s="268" t="s">
        <v>1690</v>
      </c>
      <c r="H872" s="265" t="s">
        <v>563</v>
      </c>
      <c r="I872" s="266"/>
    </row>
    <row r="873" spans="1:9">
      <c r="A873" s="264">
        <f t="shared" si="13"/>
        <v>867</v>
      </c>
      <c r="B873" s="265" t="s">
        <v>1691</v>
      </c>
      <c r="C873" s="266" t="s">
        <v>1692</v>
      </c>
      <c r="D873" s="266" t="s">
        <v>112</v>
      </c>
      <c r="E873" s="265" t="s">
        <v>565</v>
      </c>
      <c r="F873" s="267">
        <v>7.4999999999999997E-3</v>
      </c>
      <c r="G873" s="268" t="s">
        <v>123</v>
      </c>
      <c r="H873" s="265" t="s">
        <v>563</v>
      </c>
      <c r="I873" s="266" t="s">
        <v>1693</v>
      </c>
    </row>
    <row r="874" spans="1:9">
      <c r="A874" s="264">
        <f t="shared" si="13"/>
        <v>868</v>
      </c>
      <c r="B874" s="265" t="s">
        <v>1694</v>
      </c>
      <c r="C874" s="266" t="s">
        <v>486</v>
      </c>
      <c r="D874" s="266" t="s">
        <v>230</v>
      </c>
      <c r="E874" s="265" t="s">
        <v>419</v>
      </c>
      <c r="F874" s="267">
        <v>0.91449999999999998</v>
      </c>
      <c r="G874" s="268" t="s">
        <v>1695</v>
      </c>
      <c r="H874" s="265" t="s">
        <v>222</v>
      </c>
      <c r="I874" s="266" t="s">
        <v>494</v>
      </c>
    </row>
    <row r="875" spans="1:9">
      <c r="A875" s="264">
        <f t="shared" si="13"/>
        <v>869</v>
      </c>
      <c r="B875" s="265" t="s">
        <v>1634</v>
      </c>
      <c r="C875" s="266" t="s">
        <v>318</v>
      </c>
      <c r="D875" s="266" t="s">
        <v>112</v>
      </c>
      <c r="E875" s="265" t="s">
        <v>1696</v>
      </c>
      <c r="F875" s="267">
        <v>3.9800000000000002E-2</v>
      </c>
      <c r="G875" s="268" t="s">
        <v>1489</v>
      </c>
      <c r="H875" s="265" t="s">
        <v>370</v>
      </c>
      <c r="I875" s="266" t="s">
        <v>341</v>
      </c>
    </row>
    <row r="876" spans="1:9">
      <c r="A876" s="264">
        <f t="shared" si="13"/>
        <v>870</v>
      </c>
      <c r="B876" s="265" t="s">
        <v>1697</v>
      </c>
      <c r="C876" s="266" t="s">
        <v>111</v>
      </c>
      <c r="D876" s="266" t="s">
        <v>121</v>
      </c>
      <c r="E876" s="265" t="s">
        <v>1698</v>
      </c>
      <c r="F876" s="267">
        <v>0.34</v>
      </c>
      <c r="G876" s="268" t="s">
        <v>1565</v>
      </c>
      <c r="H876" s="265" t="s">
        <v>385</v>
      </c>
      <c r="I876" s="266" t="s">
        <v>116</v>
      </c>
    </row>
    <row r="877" spans="1:9">
      <c r="A877" s="264">
        <f t="shared" si="13"/>
        <v>871</v>
      </c>
      <c r="B877" s="265" t="s">
        <v>693</v>
      </c>
      <c r="C877" s="266" t="s">
        <v>111</v>
      </c>
      <c r="D877" s="266" t="s">
        <v>112</v>
      </c>
      <c r="E877" s="265" t="s">
        <v>1698</v>
      </c>
      <c r="F877" s="267">
        <v>0.98599999999999999</v>
      </c>
      <c r="G877" s="268" t="s">
        <v>1699</v>
      </c>
      <c r="H877" s="265" t="s">
        <v>385</v>
      </c>
      <c r="I877" s="266" t="s">
        <v>1700</v>
      </c>
    </row>
    <row r="878" spans="1:9">
      <c r="A878" s="264">
        <f t="shared" si="13"/>
        <v>872</v>
      </c>
      <c r="B878" s="265" t="s">
        <v>1701</v>
      </c>
      <c r="C878" s="266" t="s">
        <v>209</v>
      </c>
      <c r="D878" s="266" t="s">
        <v>112</v>
      </c>
      <c r="E878" s="265" t="s">
        <v>502</v>
      </c>
      <c r="F878" s="267">
        <v>3.32E-2</v>
      </c>
      <c r="G878" s="268" t="s">
        <v>1702</v>
      </c>
      <c r="H878" s="265" t="s">
        <v>537</v>
      </c>
      <c r="I878" s="266" t="s">
        <v>213</v>
      </c>
    </row>
    <row r="879" spans="1:9">
      <c r="A879" s="264">
        <f t="shared" si="13"/>
        <v>873</v>
      </c>
      <c r="B879" s="265" t="s">
        <v>1703</v>
      </c>
      <c r="C879" s="266" t="s">
        <v>1692</v>
      </c>
      <c r="D879" s="266" t="s">
        <v>112</v>
      </c>
      <c r="E879" s="265" t="s">
        <v>565</v>
      </c>
      <c r="F879" s="267">
        <v>2.3999999999999998E-3</v>
      </c>
      <c r="G879" s="268" t="s">
        <v>726</v>
      </c>
      <c r="H879" s="265" t="s">
        <v>563</v>
      </c>
      <c r="I879" s="266"/>
    </row>
    <row r="880" spans="1:9">
      <c r="A880" s="264">
        <f t="shared" si="13"/>
        <v>874</v>
      </c>
      <c r="B880" s="265" t="s">
        <v>1704</v>
      </c>
      <c r="C880" s="266" t="s">
        <v>1692</v>
      </c>
      <c r="D880" s="266" t="s">
        <v>112</v>
      </c>
      <c r="E880" s="265" t="s">
        <v>565</v>
      </c>
      <c r="F880" s="267">
        <v>1.1000000000000001E-3</v>
      </c>
      <c r="G880" s="268" t="s">
        <v>268</v>
      </c>
      <c r="H880" s="265" t="s">
        <v>563</v>
      </c>
      <c r="I880" s="266"/>
    </row>
    <row r="881" spans="1:9">
      <c r="A881" s="264">
        <f t="shared" si="13"/>
        <v>875</v>
      </c>
      <c r="B881" s="265" t="s">
        <v>1705</v>
      </c>
      <c r="C881" s="266" t="s">
        <v>1692</v>
      </c>
      <c r="D881" s="266" t="s">
        <v>112</v>
      </c>
      <c r="E881" s="265" t="s">
        <v>565</v>
      </c>
      <c r="F881" s="267">
        <v>5.9999999999999995E-4</v>
      </c>
      <c r="G881" s="268" t="s">
        <v>365</v>
      </c>
      <c r="H881" s="265" t="s">
        <v>563</v>
      </c>
      <c r="I881" s="266"/>
    </row>
    <row r="882" spans="1:9">
      <c r="A882" s="264">
        <f t="shared" si="13"/>
        <v>876</v>
      </c>
      <c r="B882" s="265" t="s">
        <v>1706</v>
      </c>
      <c r="C882" s="266" t="s">
        <v>1280</v>
      </c>
      <c r="D882" s="266" t="s">
        <v>121</v>
      </c>
      <c r="E882" s="265" t="s">
        <v>1707</v>
      </c>
      <c r="F882" s="267">
        <v>0.51090000000000002</v>
      </c>
      <c r="G882" s="268" t="s">
        <v>1708</v>
      </c>
      <c r="H882" s="265" t="s">
        <v>1709</v>
      </c>
      <c r="I882" s="266"/>
    </row>
    <row r="883" spans="1:9">
      <c r="A883" s="264">
        <f t="shared" si="13"/>
        <v>877</v>
      </c>
      <c r="B883" s="265" t="s">
        <v>1710</v>
      </c>
      <c r="C883" s="266" t="s">
        <v>1280</v>
      </c>
      <c r="D883" s="266" t="s">
        <v>121</v>
      </c>
      <c r="E883" s="265" t="s">
        <v>412</v>
      </c>
      <c r="F883" s="267">
        <v>0.20230000000000001</v>
      </c>
      <c r="G883" s="268" t="s">
        <v>1711</v>
      </c>
      <c r="H883" s="265" t="s">
        <v>1709</v>
      </c>
      <c r="I883" s="266"/>
    </row>
    <row r="884" spans="1:9">
      <c r="A884" s="264">
        <f t="shared" si="13"/>
        <v>878</v>
      </c>
      <c r="B884" s="265" t="s">
        <v>1596</v>
      </c>
      <c r="C884" s="266" t="s">
        <v>1712</v>
      </c>
      <c r="D884" s="266" t="s">
        <v>112</v>
      </c>
      <c r="E884" s="265" t="s">
        <v>1713</v>
      </c>
      <c r="F884" s="267">
        <v>0.13950000000000001</v>
      </c>
      <c r="G884" s="268" t="s">
        <v>1714</v>
      </c>
      <c r="H884" s="265" t="s">
        <v>1536</v>
      </c>
      <c r="I884" s="266" t="s">
        <v>1362</v>
      </c>
    </row>
    <row r="885" spans="1:9">
      <c r="A885" s="264">
        <f t="shared" si="13"/>
        <v>879</v>
      </c>
      <c r="B885" s="265" t="s">
        <v>1715</v>
      </c>
      <c r="C885" s="266" t="s">
        <v>1716</v>
      </c>
      <c r="D885" s="266" t="s">
        <v>121</v>
      </c>
      <c r="E885" s="265" t="s">
        <v>1717</v>
      </c>
      <c r="F885" s="267">
        <v>0.41</v>
      </c>
      <c r="G885" s="268" t="s">
        <v>1718</v>
      </c>
      <c r="H885" s="265" t="s">
        <v>1719</v>
      </c>
      <c r="I885" s="266"/>
    </row>
    <row r="886" spans="1:9">
      <c r="A886" s="264">
        <f t="shared" si="13"/>
        <v>880</v>
      </c>
      <c r="B886" s="265" t="s">
        <v>1720</v>
      </c>
      <c r="C886" s="266" t="s">
        <v>1716</v>
      </c>
      <c r="D886" s="266" t="s">
        <v>121</v>
      </c>
      <c r="E886" s="265" t="s">
        <v>1721</v>
      </c>
      <c r="F886" s="267">
        <v>0.2084</v>
      </c>
      <c r="G886" s="268" t="s">
        <v>1722</v>
      </c>
      <c r="H886" s="265" t="s">
        <v>1719</v>
      </c>
      <c r="I886" s="266"/>
    </row>
    <row r="887" spans="1:9">
      <c r="A887" s="264">
        <f t="shared" si="13"/>
        <v>881</v>
      </c>
      <c r="B887" s="265" t="s">
        <v>1723</v>
      </c>
      <c r="C887" s="266" t="s">
        <v>1724</v>
      </c>
      <c r="D887" s="266" t="s">
        <v>112</v>
      </c>
      <c r="E887" s="265" t="s">
        <v>1725</v>
      </c>
      <c r="F887" s="267">
        <v>2.2499999999999999E-2</v>
      </c>
      <c r="G887" s="268" t="s">
        <v>1229</v>
      </c>
      <c r="H887" s="265" t="s">
        <v>212</v>
      </c>
      <c r="I887" s="266" t="s">
        <v>152</v>
      </c>
    </row>
    <row r="888" spans="1:9">
      <c r="A888" s="264">
        <f t="shared" si="13"/>
        <v>882</v>
      </c>
      <c r="B888" s="265" t="s">
        <v>1726</v>
      </c>
      <c r="C888" s="266" t="s">
        <v>1727</v>
      </c>
      <c r="D888" s="266" t="s">
        <v>121</v>
      </c>
      <c r="E888" s="265" t="s">
        <v>1728</v>
      </c>
      <c r="F888" s="267">
        <v>0.66</v>
      </c>
      <c r="G888" s="268" t="s">
        <v>1729</v>
      </c>
      <c r="H888" s="265" t="s">
        <v>1730</v>
      </c>
      <c r="I888" s="266" t="s">
        <v>1731</v>
      </c>
    </row>
    <row r="889" spans="1:9">
      <c r="A889" s="264">
        <f t="shared" si="13"/>
        <v>883</v>
      </c>
      <c r="B889" s="265" t="s">
        <v>1732</v>
      </c>
      <c r="C889" s="266" t="s">
        <v>1727</v>
      </c>
      <c r="D889" s="266" t="s">
        <v>121</v>
      </c>
      <c r="E889" s="265" t="s">
        <v>1728</v>
      </c>
      <c r="F889" s="267">
        <v>0.59</v>
      </c>
      <c r="G889" s="268" t="s">
        <v>1286</v>
      </c>
      <c r="H889" s="265" t="s">
        <v>1730</v>
      </c>
      <c r="I889" s="266" t="s">
        <v>1731</v>
      </c>
    </row>
    <row r="890" spans="1:9">
      <c r="A890" s="264">
        <f t="shared" si="13"/>
        <v>884</v>
      </c>
      <c r="B890" s="265" t="s">
        <v>1733</v>
      </c>
      <c r="C890" s="266" t="s">
        <v>1727</v>
      </c>
      <c r="D890" s="266" t="s">
        <v>121</v>
      </c>
      <c r="E890" s="265" t="s">
        <v>1728</v>
      </c>
      <c r="F890" s="267">
        <v>0.65</v>
      </c>
      <c r="G890" s="268" t="s">
        <v>1734</v>
      </c>
      <c r="H890" s="265" t="s">
        <v>1730</v>
      </c>
      <c r="I890" s="266" t="s">
        <v>1731</v>
      </c>
    </row>
    <row r="891" spans="1:9">
      <c r="A891" s="264">
        <f t="shared" si="13"/>
        <v>885</v>
      </c>
      <c r="B891" s="265" t="s">
        <v>1735</v>
      </c>
      <c r="C891" s="266" t="s">
        <v>1727</v>
      </c>
      <c r="D891" s="266" t="s">
        <v>121</v>
      </c>
      <c r="E891" s="265" t="s">
        <v>1728</v>
      </c>
      <c r="F891" s="267">
        <v>0.73</v>
      </c>
      <c r="G891" s="268" t="s">
        <v>159</v>
      </c>
      <c r="H891" s="265" t="s">
        <v>1730</v>
      </c>
      <c r="I891" s="266" t="s">
        <v>1731</v>
      </c>
    </row>
    <row r="892" spans="1:9">
      <c r="A892" s="264">
        <f t="shared" si="13"/>
        <v>886</v>
      </c>
      <c r="B892" s="265" t="s">
        <v>1736</v>
      </c>
      <c r="C892" s="266" t="s">
        <v>1727</v>
      </c>
      <c r="D892" s="266" t="s">
        <v>121</v>
      </c>
      <c r="E892" s="265" t="s">
        <v>1728</v>
      </c>
      <c r="F892" s="267">
        <v>0.63</v>
      </c>
      <c r="G892" s="268" t="s">
        <v>1737</v>
      </c>
      <c r="H892" s="265" t="s">
        <v>1730</v>
      </c>
      <c r="I892" s="266" t="s">
        <v>1731</v>
      </c>
    </row>
    <row r="893" spans="1:9">
      <c r="A893" s="264">
        <f t="shared" si="13"/>
        <v>887</v>
      </c>
      <c r="B893" s="265" t="s">
        <v>1738</v>
      </c>
      <c r="C893" s="266" t="s">
        <v>1727</v>
      </c>
      <c r="D893" s="266" t="s">
        <v>121</v>
      </c>
      <c r="E893" s="265" t="s">
        <v>1728</v>
      </c>
      <c r="F893" s="267">
        <v>0.86</v>
      </c>
      <c r="G893" s="268" t="s">
        <v>1739</v>
      </c>
      <c r="H893" s="265" t="s">
        <v>1730</v>
      </c>
      <c r="I893" s="266" t="s">
        <v>1731</v>
      </c>
    </row>
    <row r="894" spans="1:9">
      <c r="A894" s="264">
        <f t="shared" si="13"/>
        <v>888</v>
      </c>
      <c r="B894" s="265" t="s">
        <v>1740</v>
      </c>
      <c r="C894" s="266" t="s">
        <v>1727</v>
      </c>
      <c r="D894" s="266" t="s">
        <v>121</v>
      </c>
      <c r="E894" s="265" t="s">
        <v>1728</v>
      </c>
      <c r="F894" s="267">
        <v>0.08</v>
      </c>
      <c r="G894" s="268" t="s">
        <v>167</v>
      </c>
      <c r="H894" s="265" t="s">
        <v>1730</v>
      </c>
      <c r="I894" s="266" t="s">
        <v>1731</v>
      </c>
    </row>
    <row r="895" spans="1:9">
      <c r="A895" s="264">
        <f t="shared" si="13"/>
        <v>889</v>
      </c>
      <c r="B895" s="265" t="s">
        <v>1741</v>
      </c>
      <c r="C895" s="266" t="s">
        <v>1727</v>
      </c>
      <c r="D895" s="266" t="s">
        <v>112</v>
      </c>
      <c r="E895" s="265" t="s">
        <v>1728</v>
      </c>
      <c r="F895" s="267">
        <v>0.67</v>
      </c>
      <c r="G895" s="268" t="s">
        <v>400</v>
      </c>
      <c r="H895" s="265" t="s">
        <v>1730</v>
      </c>
      <c r="I895" s="266" t="s">
        <v>1731</v>
      </c>
    </row>
    <row r="896" spans="1:9">
      <c r="A896" s="264">
        <f t="shared" si="13"/>
        <v>890</v>
      </c>
      <c r="B896" s="265" t="s">
        <v>362</v>
      </c>
      <c r="C896" s="266" t="s">
        <v>836</v>
      </c>
      <c r="D896" s="266" t="s">
        <v>112</v>
      </c>
      <c r="E896" s="265" t="s">
        <v>1742</v>
      </c>
      <c r="F896" s="267">
        <v>0.25</v>
      </c>
      <c r="G896" s="268" t="s">
        <v>1743</v>
      </c>
      <c r="H896" s="265" t="s">
        <v>1502</v>
      </c>
      <c r="I896" s="266" t="s">
        <v>1744</v>
      </c>
    </row>
    <row r="897" spans="1:9">
      <c r="A897" s="264">
        <f t="shared" si="13"/>
        <v>891</v>
      </c>
      <c r="B897" s="265" t="s">
        <v>1745</v>
      </c>
      <c r="C897" s="266" t="s">
        <v>323</v>
      </c>
      <c r="D897" s="266" t="s">
        <v>121</v>
      </c>
      <c r="E897" s="265" t="s">
        <v>1746</v>
      </c>
      <c r="F897" s="267">
        <v>2.6200000000000001E-2</v>
      </c>
      <c r="G897" s="268" t="s">
        <v>807</v>
      </c>
      <c r="H897" s="265" t="s">
        <v>1536</v>
      </c>
      <c r="I897" s="266" t="s">
        <v>302</v>
      </c>
    </row>
    <row r="898" spans="1:9">
      <c r="A898" s="264">
        <f t="shared" si="13"/>
        <v>892</v>
      </c>
      <c r="B898" s="265" t="s">
        <v>1747</v>
      </c>
      <c r="C898" s="266" t="s">
        <v>245</v>
      </c>
      <c r="D898" s="266" t="s">
        <v>112</v>
      </c>
      <c r="E898" s="265" t="s">
        <v>1748</v>
      </c>
      <c r="F898" s="267">
        <v>1.4E-3</v>
      </c>
      <c r="G898" s="268" t="s">
        <v>1749</v>
      </c>
      <c r="H898" s="265" t="s">
        <v>248</v>
      </c>
      <c r="I898" s="266"/>
    </row>
    <row r="899" spans="1:9">
      <c r="A899" s="264">
        <f t="shared" si="13"/>
        <v>893</v>
      </c>
      <c r="B899" s="265" t="s">
        <v>1750</v>
      </c>
      <c r="C899" s="266" t="s">
        <v>245</v>
      </c>
      <c r="D899" s="266" t="s">
        <v>112</v>
      </c>
      <c r="E899" s="265" t="s">
        <v>1751</v>
      </c>
      <c r="F899" s="267">
        <v>0.2165</v>
      </c>
      <c r="G899" s="268" t="s">
        <v>1752</v>
      </c>
      <c r="H899" s="265" t="s">
        <v>1753</v>
      </c>
      <c r="I899" s="266"/>
    </row>
    <row r="900" spans="1:9">
      <c r="A900" s="264">
        <f t="shared" si="13"/>
        <v>894</v>
      </c>
      <c r="B900" s="265" t="s">
        <v>1754</v>
      </c>
      <c r="C900" s="266" t="s">
        <v>245</v>
      </c>
      <c r="D900" s="266" t="s">
        <v>112</v>
      </c>
      <c r="E900" s="265" t="s">
        <v>1755</v>
      </c>
      <c r="F900" s="267">
        <v>0.22259999999999999</v>
      </c>
      <c r="G900" s="268" t="s">
        <v>1756</v>
      </c>
      <c r="H900" s="265" t="s">
        <v>1757</v>
      </c>
      <c r="I900" s="266"/>
    </row>
    <row r="901" spans="1:9">
      <c r="A901" s="264">
        <f t="shared" si="13"/>
        <v>895</v>
      </c>
      <c r="B901" s="265" t="s">
        <v>632</v>
      </c>
      <c r="C901" s="266" t="s">
        <v>270</v>
      </c>
      <c r="D901" s="266" t="s">
        <v>112</v>
      </c>
      <c r="E901" s="265" t="s">
        <v>1758</v>
      </c>
      <c r="F901" s="267">
        <v>0.35680000000000001</v>
      </c>
      <c r="G901" s="268" t="s">
        <v>1759</v>
      </c>
      <c r="H901" s="265" t="s">
        <v>1760</v>
      </c>
      <c r="I901" s="266"/>
    </row>
    <row r="902" spans="1:9">
      <c r="A902" s="264">
        <f t="shared" si="13"/>
        <v>896</v>
      </c>
      <c r="B902" s="265" t="s">
        <v>1761</v>
      </c>
      <c r="C902" s="266" t="s">
        <v>181</v>
      </c>
      <c r="D902" s="266" t="s">
        <v>121</v>
      </c>
      <c r="E902" s="265" t="s">
        <v>891</v>
      </c>
      <c r="F902" s="267">
        <v>8.8999999999999999E-3</v>
      </c>
      <c r="G902" s="268" t="s">
        <v>1762</v>
      </c>
      <c r="H902" s="265" t="s">
        <v>184</v>
      </c>
      <c r="I902" s="266"/>
    </row>
    <row r="903" spans="1:9">
      <c r="A903" s="264">
        <f t="shared" si="13"/>
        <v>897</v>
      </c>
      <c r="B903" s="265" t="s">
        <v>1327</v>
      </c>
      <c r="C903" s="266" t="s">
        <v>270</v>
      </c>
      <c r="D903" s="266" t="s">
        <v>112</v>
      </c>
      <c r="E903" s="265" t="s">
        <v>1532</v>
      </c>
      <c r="F903" s="267">
        <v>1</v>
      </c>
      <c r="G903" s="268" t="s">
        <v>503</v>
      </c>
      <c r="H903" s="265" t="s">
        <v>1502</v>
      </c>
      <c r="I903" s="266" t="s">
        <v>273</v>
      </c>
    </row>
    <row r="904" spans="1:9">
      <c r="A904" s="264">
        <f t="shared" si="13"/>
        <v>898</v>
      </c>
      <c r="B904" s="265" t="s">
        <v>1763</v>
      </c>
      <c r="C904" s="266" t="s">
        <v>270</v>
      </c>
      <c r="D904" s="266" t="s">
        <v>112</v>
      </c>
      <c r="E904" s="265" t="s">
        <v>1532</v>
      </c>
      <c r="F904" s="267">
        <v>0.39</v>
      </c>
      <c r="G904" s="268" t="s">
        <v>379</v>
      </c>
      <c r="H904" s="265" t="s">
        <v>1502</v>
      </c>
      <c r="I904" s="266" t="s">
        <v>273</v>
      </c>
    </row>
    <row r="905" spans="1:9">
      <c r="A905" s="264">
        <f t="shared" ref="A905:A968" si="14">A904+1</f>
        <v>899</v>
      </c>
      <c r="B905" s="265" t="s">
        <v>1764</v>
      </c>
      <c r="C905" s="266" t="s">
        <v>270</v>
      </c>
      <c r="D905" s="266" t="s">
        <v>112</v>
      </c>
      <c r="E905" s="265" t="s">
        <v>1532</v>
      </c>
      <c r="F905" s="267">
        <v>0.15</v>
      </c>
      <c r="G905" s="268" t="s">
        <v>1765</v>
      </c>
      <c r="H905" s="265" t="s">
        <v>1502</v>
      </c>
      <c r="I905" s="266" t="s">
        <v>445</v>
      </c>
    </row>
    <row r="906" spans="1:9">
      <c r="A906" s="264">
        <f t="shared" si="14"/>
        <v>900</v>
      </c>
      <c r="B906" s="265" t="s">
        <v>1766</v>
      </c>
      <c r="C906" s="266" t="s">
        <v>245</v>
      </c>
      <c r="D906" s="266" t="s">
        <v>112</v>
      </c>
      <c r="E906" s="265" t="s">
        <v>251</v>
      </c>
      <c r="F906" s="267">
        <v>0.15759999999999999</v>
      </c>
      <c r="G906" s="268" t="s">
        <v>1767</v>
      </c>
      <c r="H906" s="265" t="s">
        <v>248</v>
      </c>
      <c r="I906" s="266"/>
    </row>
    <row r="907" spans="1:9">
      <c r="A907" s="264">
        <f t="shared" si="14"/>
        <v>901</v>
      </c>
      <c r="B907" s="265" t="s">
        <v>1768</v>
      </c>
      <c r="C907" s="266" t="s">
        <v>245</v>
      </c>
      <c r="D907" s="266" t="s">
        <v>112</v>
      </c>
      <c r="E907" s="265" t="s">
        <v>408</v>
      </c>
      <c r="F907" s="267">
        <v>0.4365</v>
      </c>
      <c r="G907" s="268" t="s">
        <v>1769</v>
      </c>
      <c r="H907" s="265" t="s">
        <v>1770</v>
      </c>
      <c r="I907" s="266"/>
    </row>
    <row r="908" spans="1:9">
      <c r="A908" s="264">
        <f t="shared" si="14"/>
        <v>902</v>
      </c>
      <c r="B908" s="265" t="s">
        <v>1771</v>
      </c>
      <c r="C908" s="266" t="s">
        <v>1367</v>
      </c>
      <c r="D908" s="266" t="s">
        <v>121</v>
      </c>
      <c r="E908" s="265" t="s">
        <v>1368</v>
      </c>
      <c r="F908" s="267">
        <v>10.6608</v>
      </c>
      <c r="G908" s="268" t="s">
        <v>1772</v>
      </c>
      <c r="H908" s="265" t="s">
        <v>1370</v>
      </c>
      <c r="I908" s="266"/>
    </row>
    <row r="909" spans="1:9">
      <c r="A909" s="264">
        <f t="shared" si="14"/>
        <v>903</v>
      </c>
      <c r="B909" s="265" t="s">
        <v>1773</v>
      </c>
      <c r="C909" s="266" t="s">
        <v>245</v>
      </c>
      <c r="D909" s="266" t="s">
        <v>112</v>
      </c>
      <c r="E909" s="265" t="s">
        <v>1310</v>
      </c>
      <c r="F909" s="267">
        <v>2.8899999999999999E-2</v>
      </c>
      <c r="G909" s="268" t="s">
        <v>1774</v>
      </c>
      <c r="H909" s="265" t="s">
        <v>1312</v>
      </c>
      <c r="I909" s="266"/>
    </row>
    <row r="910" spans="1:9">
      <c r="A910" s="264">
        <f t="shared" si="14"/>
        <v>904</v>
      </c>
      <c r="B910" s="265" t="s">
        <v>1775</v>
      </c>
      <c r="C910" s="266" t="s">
        <v>245</v>
      </c>
      <c r="D910" s="266" t="s">
        <v>112</v>
      </c>
      <c r="E910" s="265" t="s">
        <v>251</v>
      </c>
      <c r="F910" s="267">
        <v>5.2600000000000001E-2</v>
      </c>
      <c r="G910" s="268" t="s">
        <v>1776</v>
      </c>
      <c r="H910" s="265" t="s">
        <v>248</v>
      </c>
      <c r="I910" s="266"/>
    </row>
    <row r="911" spans="1:9">
      <c r="A911" s="264">
        <f t="shared" si="14"/>
        <v>905</v>
      </c>
      <c r="B911" s="265" t="s">
        <v>1777</v>
      </c>
      <c r="C911" s="266" t="s">
        <v>1367</v>
      </c>
      <c r="D911" s="266" t="s">
        <v>227</v>
      </c>
      <c r="E911" s="265" t="s">
        <v>1368</v>
      </c>
      <c r="F911" s="267">
        <v>0.19</v>
      </c>
      <c r="G911" s="268" t="s">
        <v>1778</v>
      </c>
      <c r="H911" s="265" t="s">
        <v>1370</v>
      </c>
      <c r="I911" s="266"/>
    </row>
    <row r="912" spans="1:9">
      <c r="A912" s="264">
        <f t="shared" si="14"/>
        <v>906</v>
      </c>
      <c r="B912" s="265" t="s">
        <v>1779</v>
      </c>
      <c r="C912" s="266" t="s">
        <v>133</v>
      </c>
      <c r="D912" s="266" t="s">
        <v>121</v>
      </c>
      <c r="E912" s="265" t="s">
        <v>1713</v>
      </c>
      <c r="F912" s="267">
        <v>2.8999999999999998E-3</v>
      </c>
      <c r="G912" s="268" t="s">
        <v>1780</v>
      </c>
      <c r="H912" s="265" t="s">
        <v>1781</v>
      </c>
      <c r="I912" s="266"/>
    </row>
    <row r="913" spans="1:9">
      <c r="A913" s="264">
        <f t="shared" si="14"/>
        <v>907</v>
      </c>
      <c r="B913" s="265" t="s">
        <v>1782</v>
      </c>
      <c r="C913" s="266" t="s">
        <v>1522</v>
      </c>
      <c r="D913" s="266" t="s">
        <v>112</v>
      </c>
      <c r="E913" s="265" t="s">
        <v>1783</v>
      </c>
      <c r="F913" s="267">
        <v>1.5E-3</v>
      </c>
      <c r="G913" s="268" t="s">
        <v>314</v>
      </c>
      <c r="H913" s="265" t="s">
        <v>136</v>
      </c>
      <c r="I913" s="266" t="s">
        <v>157</v>
      </c>
    </row>
    <row r="914" spans="1:9">
      <c r="A914" s="264">
        <f t="shared" si="14"/>
        <v>908</v>
      </c>
      <c r="B914" s="265" t="s">
        <v>1784</v>
      </c>
      <c r="C914" s="266" t="s">
        <v>181</v>
      </c>
      <c r="D914" s="266" t="s">
        <v>121</v>
      </c>
      <c r="E914" s="265" t="s">
        <v>182</v>
      </c>
      <c r="F914" s="267">
        <v>0.1452</v>
      </c>
      <c r="G914" s="268" t="s">
        <v>1785</v>
      </c>
      <c r="H914" s="265" t="s">
        <v>184</v>
      </c>
      <c r="I914" s="266"/>
    </row>
    <row r="915" spans="1:9">
      <c r="A915" s="264">
        <f t="shared" si="14"/>
        <v>909</v>
      </c>
      <c r="B915" s="265" t="s">
        <v>1786</v>
      </c>
      <c r="C915" s="266" t="s">
        <v>209</v>
      </c>
      <c r="D915" s="266" t="s">
        <v>112</v>
      </c>
      <c r="E915" s="265" t="s">
        <v>502</v>
      </c>
      <c r="F915" s="267">
        <v>4.0000000000000001E-3</v>
      </c>
      <c r="G915" s="268" t="s">
        <v>1220</v>
      </c>
      <c r="H915" s="265" t="s">
        <v>1787</v>
      </c>
      <c r="I915" s="266"/>
    </row>
    <row r="916" spans="1:9">
      <c r="A916" s="264">
        <f t="shared" si="14"/>
        <v>910</v>
      </c>
      <c r="B916" s="265" t="s">
        <v>1788</v>
      </c>
      <c r="C916" s="266" t="s">
        <v>142</v>
      </c>
      <c r="D916" s="266" t="s">
        <v>121</v>
      </c>
      <c r="E916" s="265" t="s">
        <v>143</v>
      </c>
      <c r="F916" s="267">
        <v>5.2400000000000002E-2</v>
      </c>
      <c r="G916" s="268" t="s">
        <v>1789</v>
      </c>
      <c r="H916" s="265" t="s">
        <v>136</v>
      </c>
      <c r="I916" s="266" t="s">
        <v>442</v>
      </c>
    </row>
    <row r="917" spans="1:9">
      <c r="A917" s="264">
        <f t="shared" si="14"/>
        <v>911</v>
      </c>
      <c r="B917" s="265" t="s">
        <v>1790</v>
      </c>
      <c r="C917" s="266" t="s">
        <v>142</v>
      </c>
      <c r="D917" s="266" t="s">
        <v>121</v>
      </c>
      <c r="E917" s="265" t="s">
        <v>143</v>
      </c>
      <c r="F917" s="267">
        <v>3.3399999999999999E-2</v>
      </c>
      <c r="G917" s="268" t="s">
        <v>1480</v>
      </c>
      <c r="H917" s="265" t="s">
        <v>136</v>
      </c>
      <c r="I917" s="266" t="s">
        <v>442</v>
      </c>
    </row>
    <row r="918" spans="1:9">
      <c r="A918" s="264">
        <f t="shared" si="14"/>
        <v>912</v>
      </c>
      <c r="B918" s="265" t="s">
        <v>1791</v>
      </c>
      <c r="C918" s="266" t="s">
        <v>142</v>
      </c>
      <c r="D918" s="266" t="s">
        <v>121</v>
      </c>
      <c r="E918" s="265" t="s">
        <v>143</v>
      </c>
      <c r="F918" s="267">
        <v>8.9999999999999993E-3</v>
      </c>
      <c r="G918" s="268" t="s">
        <v>1792</v>
      </c>
      <c r="H918" s="265" t="s">
        <v>136</v>
      </c>
      <c r="I918" s="266" t="s">
        <v>442</v>
      </c>
    </row>
    <row r="919" spans="1:9">
      <c r="A919" s="264">
        <f t="shared" si="14"/>
        <v>913</v>
      </c>
      <c r="B919" s="265" t="s">
        <v>1793</v>
      </c>
      <c r="C919" s="266" t="s">
        <v>142</v>
      </c>
      <c r="D919" s="266" t="s">
        <v>121</v>
      </c>
      <c r="E919" s="265" t="s">
        <v>143</v>
      </c>
      <c r="F919" s="267">
        <v>7.6E-3</v>
      </c>
      <c r="G919" s="268" t="s">
        <v>1495</v>
      </c>
      <c r="H919" s="265" t="s">
        <v>136</v>
      </c>
      <c r="I919" s="266" t="s">
        <v>442</v>
      </c>
    </row>
    <row r="920" spans="1:9">
      <c r="A920" s="264">
        <f t="shared" si="14"/>
        <v>914</v>
      </c>
      <c r="B920" s="265" t="s">
        <v>1794</v>
      </c>
      <c r="C920" s="266" t="s">
        <v>142</v>
      </c>
      <c r="D920" s="266" t="s">
        <v>121</v>
      </c>
      <c r="E920" s="265" t="s">
        <v>143</v>
      </c>
      <c r="F920" s="267">
        <v>1.5900000000000001E-2</v>
      </c>
      <c r="G920" s="268" t="s">
        <v>1512</v>
      </c>
      <c r="H920" s="265" t="s">
        <v>136</v>
      </c>
      <c r="I920" s="266" t="s">
        <v>442</v>
      </c>
    </row>
    <row r="921" spans="1:9">
      <c r="A921" s="264">
        <f t="shared" si="14"/>
        <v>915</v>
      </c>
      <c r="B921" s="265" t="s">
        <v>1795</v>
      </c>
      <c r="C921" s="266" t="s">
        <v>142</v>
      </c>
      <c r="D921" s="266" t="s">
        <v>112</v>
      </c>
      <c r="E921" s="265" t="s">
        <v>143</v>
      </c>
      <c r="F921" s="267">
        <v>3.6999999999999998E-2</v>
      </c>
      <c r="G921" s="268" t="s">
        <v>1796</v>
      </c>
      <c r="H921" s="265" t="s">
        <v>136</v>
      </c>
      <c r="I921" s="266" t="s">
        <v>442</v>
      </c>
    </row>
    <row r="922" spans="1:9">
      <c r="A922" s="264">
        <f t="shared" si="14"/>
        <v>916</v>
      </c>
      <c r="B922" s="265" t="s">
        <v>1797</v>
      </c>
      <c r="C922" s="266" t="s">
        <v>142</v>
      </c>
      <c r="D922" s="266" t="s">
        <v>121</v>
      </c>
      <c r="E922" s="265" t="s">
        <v>143</v>
      </c>
      <c r="F922" s="267">
        <v>5.1299999999999998E-2</v>
      </c>
      <c r="G922" s="268" t="s">
        <v>1798</v>
      </c>
      <c r="H922" s="265" t="s">
        <v>136</v>
      </c>
      <c r="I922" s="266" t="s">
        <v>442</v>
      </c>
    </row>
    <row r="923" spans="1:9">
      <c r="A923" s="264">
        <f t="shared" si="14"/>
        <v>917</v>
      </c>
      <c r="B923" s="265" t="s">
        <v>1799</v>
      </c>
      <c r="C923" s="266" t="s">
        <v>142</v>
      </c>
      <c r="D923" s="266" t="s">
        <v>121</v>
      </c>
      <c r="E923" s="265" t="s">
        <v>143</v>
      </c>
      <c r="F923" s="267">
        <v>1.9400000000000001E-2</v>
      </c>
      <c r="G923" s="268" t="s">
        <v>1683</v>
      </c>
      <c r="H923" s="265" t="s">
        <v>136</v>
      </c>
      <c r="I923" s="266" t="s">
        <v>442</v>
      </c>
    </row>
    <row r="924" spans="1:9">
      <c r="A924" s="264">
        <f t="shared" si="14"/>
        <v>918</v>
      </c>
      <c r="B924" s="265" t="s">
        <v>1800</v>
      </c>
      <c r="C924" s="266" t="s">
        <v>142</v>
      </c>
      <c r="D924" s="266" t="s">
        <v>121</v>
      </c>
      <c r="E924" s="265" t="s">
        <v>143</v>
      </c>
      <c r="F924" s="267">
        <v>1.2999999999999999E-2</v>
      </c>
      <c r="G924" s="268" t="s">
        <v>308</v>
      </c>
      <c r="H924" s="265" t="s">
        <v>136</v>
      </c>
      <c r="I924" s="266" t="s">
        <v>442</v>
      </c>
    </row>
    <row r="925" spans="1:9">
      <c r="A925" s="264">
        <f t="shared" si="14"/>
        <v>919</v>
      </c>
      <c r="B925" s="265" t="s">
        <v>1801</v>
      </c>
      <c r="C925" s="266" t="s">
        <v>142</v>
      </c>
      <c r="D925" s="266" t="s">
        <v>121</v>
      </c>
      <c r="E925" s="265" t="s">
        <v>143</v>
      </c>
      <c r="F925" s="267">
        <v>7.0000000000000001E-3</v>
      </c>
      <c r="G925" s="268" t="s">
        <v>1802</v>
      </c>
      <c r="H925" s="265" t="s">
        <v>136</v>
      </c>
      <c r="I925" s="266" t="s">
        <v>442</v>
      </c>
    </row>
    <row r="926" spans="1:9">
      <c r="A926" s="264">
        <f t="shared" si="14"/>
        <v>920</v>
      </c>
      <c r="B926" s="265" t="s">
        <v>582</v>
      </c>
      <c r="C926" s="266" t="s">
        <v>1388</v>
      </c>
      <c r="D926" s="266" t="s">
        <v>112</v>
      </c>
      <c r="E926" s="265" t="s">
        <v>1534</v>
      </c>
      <c r="F926" s="267">
        <v>2.9999999999999997E-4</v>
      </c>
      <c r="G926" s="268" t="s">
        <v>1803</v>
      </c>
      <c r="H926" s="265" t="s">
        <v>1536</v>
      </c>
      <c r="I926" s="266" t="s">
        <v>341</v>
      </c>
    </row>
    <row r="927" spans="1:9">
      <c r="A927" s="264">
        <f t="shared" si="14"/>
        <v>921</v>
      </c>
      <c r="B927" s="265" t="s">
        <v>254</v>
      </c>
      <c r="C927" s="266" t="s">
        <v>1267</v>
      </c>
      <c r="D927" s="266" t="s">
        <v>112</v>
      </c>
      <c r="E927" s="265" t="s">
        <v>1804</v>
      </c>
      <c r="F927" s="267">
        <v>1.6400000000000001E-2</v>
      </c>
      <c r="G927" s="268" t="s">
        <v>1805</v>
      </c>
      <c r="H927" s="265" t="s">
        <v>172</v>
      </c>
      <c r="I927" s="266" t="s">
        <v>465</v>
      </c>
    </row>
    <row r="928" spans="1:9">
      <c r="A928" s="264">
        <f t="shared" si="14"/>
        <v>922</v>
      </c>
      <c r="B928" s="265" t="s">
        <v>1806</v>
      </c>
      <c r="C928" s="266" t="s">
        <v>1692</v>
      </c>
      <c r="D928" s="266" t="s">
        <v>112</v>
      </c>
      <c r="E928" s="265" t="s">
        <v>1807</v>
      </c>
      <c r="F928" s="267">
        <v>1.5599999999999999E-2</v>
      </c>
      <c r="G928" s="268" t="s">
        <v>764</v>
      </c>
      <c r="H928" s="265" t="s">
        <v>1808</v>
      </c>
      <c r="I928" s="266"/>
    </row>
    <row r="929" spans="1:9">
      <c r="A929" s="264">
        <f t="shared" si="14"/>
        <v>923</v>
      </c>
      <c r="B929" s="265" t="s">
        <v>679</v>
      </c>
      <c r="C929" s="266" t="s">
        <v>1809</v>
      </c>
      <c r="D929" s="266" t="s">
        <v>112</v>
      </c>
      <c r="E929" s="265" t="s">
        <v>1547</v>
      </c>
      <c r="F929" s="267">
        <v>2.0999999999999999E-3</v>
      </c>
      <c r="G929" s="268" t="s">
        <v>1810</v>
      </c>
      <c r="H929" s="265" t="s">
        <v>136</v>
      </c>
      <c r="I929" s="266" t="s">
        <v>442</v>
      </c>
    </row>
    <row r="930" spans="1:9">
      <c r="A930" s="264">
        <f t="shared" si="14"/>
        <v>924</v>
      </c>
      <c r="B930" s="265" t="s">
        <v>358</v>
      </c>
      <c r="C930" s="266" t="s">
        <v>1267</v>
      </c>
      <c r="D930" s="266" t="s">
        <v>112</v>
      </c>
      <c r="E930" s="265" t="s">
        <v>1804</v>
      </c>
      <c r="F930" s="267">
        <v>3.4299999999999997E-2</v>
      </c>
      <c r="G930" s="268" t="s">
        <v>1236</v>
      </c>
      <c r="H930" s="265" t="s">
        <v>172</v>
      </c>
      <c r="I930" s="266" t="s">
        <v>465</v>
      </c>
    </row>
    <row r="931" spans="1:9">
      <c r="A931" s="264">
        <f t="shared" si="14"/>
        <v>925</v>
      </c>
      <c r="B931" s="265" t="s">
        <v>1811</v>
      </c>
      <c r="C931" s="266" t="s">
        <v>1516</v>
      </c>
      <c r="D931" s="266" t="s">
        <v>112</v>
      </c>
      <c r="E931" s="265" t="s">
        <v>1812</v>
      </c>
      <c r="F931" s="267">
        <v>0.15140000000000001</v>
      </c>
      <c r="G931" s="268" t="s">
        <v>1813</v>
      </c>
      <c r="H931" s="265" t="s">
        <v>1814</v>
      </c>
      <c r="I931" s="266" t="s">
        <v>1518</v>
      </c>
    </row>
    <row r="932" spans="1:9">
      <c r="A932" s="264">
        <f t="shared" si="14"/>
        <v>926</v>
      </c>
      <c r="B932" s="265" t="s">
        <v>1117</v>
      </c>
      <c r="C932" s="266" t="s">
        <v>133</v>
      </c>
      <c r="D932" s="266" t="s">
        <v>121</v>
      </c>
      <c r="E932" s="265" t="s">
        <v>1815</v>
      </c>
      <c r="F932" s="267">
        <v>3.56E-2</v>
      </c>
      <c r="G932" s="268" t="s">
        <v>686</v>
      </c>
      <c r="H932" s="265" t="s">
        <v>1816</v>
      </c>
      <c r="I932" s="266" t="s">
        <v>140</v>
      </c>
    </row>
    <row r="933" spans="1:9">
      <c r="A933" s="264">
        <f t="shared" si="14"/>
        <v>927</v>
      </c>
      <c r="B933" s="265" t="s">
        <v>1817</v>
      </c>
      <c r="C933" s="266" t="s">
        <v>439</v>
      </c>
      <c r="D933" s="266" t="s">
        <v>121</v>
      </c>
      <c r="E933" s="265" t="s">
        <v>1599</v>
      </c>
      <c r="F933" s="267">
        <v>3.5999999999999999E-3</v>
      </c>
      <c r="G933" s="268" t="s">
        <v>650</v>
      </c>
      <c r="H933" s="265" t="s">
        <v>242</v>
      </c>
      <c r="I933" s="266" t="s">
        <v>445</v>
      </c>
    </row>
    <row r="934" spans="1:9">
      <c r="A934" s="264">
        <f t="shared" si="14"/>
        <v>928</v>
      </c>
      <c r="B934" s="265" t="s">
        <v>1818</v>
      </c>
      <c r="C934" s="266" t="s">
        <v>439</v>
      </c>
      <c r="D934" s="266" t="s">
        <v>121</v>
      </c>
      <c r="E934" s="265" t="s">
        <v>1599</v>
      </c>
      <c r="F934" s="267">
        <v>7.2700000000000001E-2</v>
      </c>
      <c r="G934" s="268" t="s">
        <v>1819</v>
      </c>
      <c r="H934" s="265" t="s">
        <v>242</v>
      </c>
      <c r="I934" s="266" t="s">
        <v>445</v>
      </c>
    </row>
    <row r="935" spans="1:9">
      <c r="A935" s="264">
        <f t="shared" si="14"/>
        <v>929</v>
      </c>
      <c r="B935" s="265" t="s">
        <v>1666</v>
      </c>
      <c r="C935" s="266" t="s">
        <v>439</v>
      </c>
      <c r="D935" s="266" t="s">
        <v>112</v>
      </c>
      <c r="E935" s="265" t="s">
        <v>1599</v>
      </c>
      <c r="F935" s="267">
        <v>0.11070000000000001</v>
      </c>
      <c r="G935" s="268" t="s">
        <v>1820</v>
      </c>
      <c r="H935" s="265" t="s">
        <v>242</v>
      </c>
      <c r="I935" s="266" t="s">
        <v>442</v>
      </c>
    </row>
    <row r="936" spans="1:9">
      <c r="A936" s="264">
        <f t="shared" si="14"/>
        <v>930</v>
      </c>
      <c r="B936" s="265" t="s">
        <v>1821</v>
      </c>
      <c r="C936" s="266" t="s">
        <v>439</v>
      </c>
      <c r="D936" s="266" t="s">
        <v>112</v>
      </c>
      <c r="E936" s="265" t="s">
        <v>1599</v>
      </c>
      <c r="F936" s="267">
        <v>3.8E-3</v>
      </c>
      <c r="G936" s="268" t="s">
        <v>1061</v>
      </c>
      <c r="H936" s="265" t="s">
        <v>242</v>
      </c>
      <c r="I936" s="266" t="s">
        <v>442</v>
      </c>
    </row>
    <row r="937" spans="1:9">
      <c r="A937" s="264">
        <f t="shared" si="14"/>
        <v>931</v>
      </c>
      <c r="B937" s="265" t="s">
        <v>1822</v>
      </c>
      <c r="C937" s="266" t="s">
        <v>439</v>
      </c>
      <c r="D937" s="266" t="s">
        <v>112</v>
      </c>
      <c r="E937" s="265" t="s">
        <v>1599</v>
      </c>
      <c r="F937" s="267">
        <v>0.34789999999999999</v>
      </c>
      <c r="G937" s="268" t="s">
        <v>1823</v>
      </c>
      <c r="H937" s="265" t="s">
        <v>242</v>
      </c>
      <c r="I937" s="266" t="s">
        <v>442</v>
      </c>
    </row>
    <row r="938" spans="1:9">
      <c r="A938" s="264">
        <f t="shared" si="14"/>
        <v>932</v>
      </c>
      <c r="B938" s="265" t="s">
        <v>1824</v>
      </c>
      <c r="C938" s="266" t="s">
        <v>439</v>
      </c>
      <c r="D938" s="266" t="s">
        <v>112</v>
      </c>
      <c r="E938" s="265" t="s">
        <v>1599</v>
      </c>
      <c r="F938" s="267">
        <v>0.1123</v>
      </c>
      <c r="G938" s="268" t="s">
        <v>1825</v>
      </c>
      <c r="H938" s="265" t="s">
        <v>242</v>
      </c>
      <c r="I938" s="266" t="s">
        <v>442</v>
      </c>
    </row>
    <row r="939" spans="1:9">
      <c r="A939" s="264">
        <f t="shared" si="14"/>
        <v>933</v>
      </c>
      <c r="B939" s="265" t="s">
        <v>168</v>
      </c>
      <c r="C939" s="266" t="s">
        <v>1826</v>
      </c>
      <c r="D939" s="266" t="s">
        <v>112</v>
      </c>
      <c r="E939" s="265" t="s">
        <v>246</v>
      </c>
      <c r="F939" s="267">
        <v>0.17</v>
      </c>
      <c r="G939" s="268" t="s">
        <v>1827</v>
      </c>
      <c r="H939" s="265" t="s">
        <v>1828</v>
      </c>
      <c r="I939" s="266" t="s">
        <v>157</v>
      </c>
    </row>
    <row r="940" spans="1:9">
      <c r="A940" s="264">
        <f t="shared" si="14"/>
        <v>934</v>
      </c>
      <c r="B940" s="265" t="s">
        <v>1829</v>
      </c>
      <c r="C940" s="266" t="s">
        <v>1826</v>
      </c>
      <c r="D940" s="266" t="s">
        <v>112</v>
      </c>
      <c r="E940" s="265" t="s">
        <v>1830</v>
      </c>
      <c r="F940" s="267">
        <v>4.6399999999999997E-2</v>
      </c>
      <c r="G940" s="268" t="s">
        <v>698</v>
      </c>
      <c r="H940" s="265" t="s">
        <v>136</v>
      </c>
      <c r="I940" s="266" t="s">
        <v>157</v>
      </c>
    </row>
    <row r="941" spans="1:9">
      <c r="A941" s="264">
        <f t="shared" si="14"/>
        <v>935</v>
      </c>
      <c r="B941" s="265" t="s">
        <v>1831</v>
      </c>
      <c r="C941" s="266" t="s">
        <v>1826</v>
      </c>
      <c r="D941" s="266" t="s">
        <v>112</v>
      </c>
      <c r="E941" s="265" t="s">
        <v>1830</v>
      </c>
      <c r="F941" s="267">
        <v>8.5000000000000006E-3</v>
      </c>
      <c r="G941" s="268" t="s">
        <v>1832</v>
      </c>
      <c r="H941" s="265" t="s">
        <v>136</v>
      </c>
      <c r="I941" s="266" t="s">
        <v>157</v>
      </c>
    </row>
    <row r="942" spans="1:9">
      <c r="A942" s="264">
        <f t="shared" si="14"/>
        <v>936</v>
      </c>
      <c r="B942" s="265" t="s">
        <v>1833</v>
      </c>
      <c r="C942" s="266" t="s">
        <v>1826</v>
      </c>
      <c r="D942" s="266" t="s">
        <v>112</v>
      </c>
      <c r="E942" s="265" t="s">
        <v>1830</v>
      </c>
      <c r="F942" s="267">
        <v>1.0200000000000001E-2</v>
      </c>
      <c r="G942" s="268" t="s">
        <v>207</v>
      </c>
      <c r="H942" s="265" t="s">
        <v>136</v>
      </c>
      <c r="I942" s="266" t="s">
        <v>157</v>
      </c>
    </row>
    <row r="943" spans="1:9">
      <c r="A943" s="264">
        <f t="shared" si="14"/>
        <v>937</v>
      </c>
      <c r="B943" s="265" t="s">
        <v>1834</v>
      </c>
      <c r="C943" s="266" t="s">
        <v>1826</v>
      </c>
      <c r="D943" s="266" t="s">
        <v>112</v>
      </c>
      <c r="E943" s="265" t="s">
        <v>1830</v>
      </c>
      <c r="F943" s="267">
        <v>1.0999999999999999E-2</v>
      </c>
      <c r="G943" s="268" t="s">
        <v>648</v>
      </c>
      <c r="H943" s="265" t="s">
        <v>136</v>
      </c>
      <c r="I943" s="266" t="s">
        <v>157</v>
      </c>
    </row>
    <row r="944" spans="1:9">
      <c r="A944" s="264">
        <f t="shared" si="14"/>
        <v>938</v>
      </c>
      <c r="B944" s="265" t="s">
        <v>1835</v>
      </c>
      <c r="C944" s="266" t="s">
        <v>1826</v>
      </c>
      <c r="D944" s="266" t="s">
        <v>112</v>
      </c>
      <c r="E944" s="265" t="s">
        <v>1830</v>
      </c>
      <c r="F944" s="267">
        <v>2.5600000000000001E-2</v>
      </c>
      <c r="G944" s="268" t="s">
        <v>1836</v>
      </c>
      <c r="H944" s="265" t="s">
        <v>136</v>
      </c>
      <c r="I944" s="266" t="s">
        <v>157</v>
      </c>
    </row>
    <row r="945" spans="1:9">
      <c r="A945" s="264">
        <f t="shared" si="14"/>
        <v>939</v>
      </c>
      <c r="B945" s="265" t="s">
        <v>1837</v>
      </c>
      <c r="C945" s="266" t="s">
        <v>1826</v>
      </c>
      <c r="D945" s="266" t="s">
        <v>112</v>
      </c>
      <c r="E945" s="265" t="s">
        <v>1830</v>
      </c>
      <c r="F945" s="267">
        <v>4.8999999999999998E-3</v>
      </c>
      <c r="G945" s="268" t="s">
        <v>1183</v>
      </c>
      <c r="H945" s="265" t="s">
        <v>136</v>
      </c>
      <c r="I945" s="266" t="s">
        <v>157</v>
      </c>
    </row>
    <row r="946" spans="1:9">
      <c r="A946" s="264">
        <f t="shared" si="14"/>
        <v>940</v>
      </c>
      <c r="B946" s="265" t="s">
        <v>1733</v>
      </c>
      <c r="C946" s="266" t="s">
        <v>1826</v>
      </c>
      <c r="D946" s="266" t="s">
        <v>112</v>
      </c>
      <c r="E946" s="265" t="s">
        <v>1830</v>
      </c>
      <c r="F946" s="267">
        <v>1.06E-2</v>
      </c>
      <c r="G946" s="268" t="s">
        <v>350</v>
      </c>
      <c r="H946" s="265" t="s">
        <v>136</v>
      </c>
      <c r="I946" s="266" t="s">
        <v>157</v>
      </c>
    </row>
    <row r="947" spans="1:9">
      <c r="A947" s="264">
        <f t="shared" si="14"/>
        <v>941</v>
      </c>
      <c r="B947" s="265" t="s">
        <v>1838</v>
      </c>
      <c r="C947" s="266" t="s">
        <v>1826</v>
      </c>
      <c r="D947" s="266" t="s">
        <v>112</v>
      </c>
      <c r="E947" s="265" t="s">
        <v>1830</v>
      </c>
      <c r="F947" s="267">
        <v>1.1999999999999999E-3</v>
      </c>
      <c r="G947" s="268" t="s">
        <v>652</v>
      </c>
      <c r="H947" s="265" t="s">
        <v>136</v>
      </c>
      <c r="I947" s="266" t="s">
        <v>157</v>
      </c>
    </row>
    <row r="948" spans="1:9">
      <c r="A948" s="264">
        <f t="shared" si="14"/>
        <v>942</v>
      </c>
      <c r="B948" s="265" t="s">
        <v>1839</v>
      </c>
      <c r="C948" s="266" t="s">
        <v>1826</v>
      </c>
      <c r="D948" s="266" t="s">
        <v>112</v>
      </c>
      <c r="E948" s="265" t="s">
        <v>1830</v>
      </c>
      <c r="F948" s="267">
        <v>4.1000000000000003E-3</v>
      </c>
      <c r="G948" s="268" t="s">
        <v>1192</v>
      </c>
      <c r="H948" s="265" t="s">
        <v>136</v>
      </c>
      <c r="I948" s="266" t="s">
        <v>157</v>
      </c>
    </row>
    <row r="949" spans="1:9">
      <c r="A949" s="264">
        <f t="shared" si="14"/>
        <v>943</v>
      </c>
      <c r="B949" s="265" t="s">
        <v>1840</v>
      </c>
      <c r="C949" s="266" t="s">
        <v>1826</v>
      </c>
      <c r="D949" s="266" t="s">
        <v>112</v>
      </c>
      <c r="E949" s="265" t="s">
        <v>1830</v>
      </c>
      <c r="F949" s="267">
        <v>1.0500000000000001E-2</v>
      </c>
      <c r="G949" s="268" t="s">
        <v>1841</v>
      </c>
      <c r="H949" s="265" t="s">
        <v>136</v>
      </c>
      <c r="I949" s="266" t="s">
        <v>157</v>
      </c>
    </row>
    <row r="950" spans="1:9">
      <c r="A950" s="264">
        <f t="shared" si="14"/>
        <v>944</v>
      </c>
      <c r="B950" s="265" t="s">
        <v>1842</v>
      </c>
      <c r="C950" s="266" t="s">
        <v>1826</v>
      </c>
      <c r="D950" s="266" t="s">
        <v>112</v>
      </c>
      <c r="E950" s="265" t="s">
        <v>1830</v>
      </c>
      <c r="F950" s="267">
        <v>1.1999999999999999E-3</v>
      </c>
      <c r="G950" s="268" t="s">
        <v>652</v>
      </c>
      <c r="H950" s="265" t="s">
        <v>136</v>
      </c>
      <c r="I950" s="266" t="s">
        <v>157</v>
      </c>
    </row>
    <row r="951" spans="1:9">
      <c r="A951" s="264">
        <f t="shared" si="14"/>
        <v>945</v>
      </c>
      <c r="B951" s="265" t="s">
        <v>1843</v>
      </c>
      <c r="C951" s="266" t="s">
        <v>1826</v>
      </c>
      <c r="D951" s="266" t="s">
        <v>112</v>
      </c>
      <c r="E951" s="265" t="s">
        <v>1830</v>
      </c>
      <c r="F951" s="267">
        <v>1.11E-2</v>
      </c>
      <c r="G951" s="268" t="s">
        <v>746</v>
      </c>
      <c r="H951" s="265" t="s">
        <v>136</v>
      </c>
      <c r="I951" s="266" t="s">
        <v>157</v>
      </c>
    </row>
    <row r="952" spans="1:9">
      <c r="A952" s="264">
        <f t="shared" si="14"/>
        <v>946</v>
      </c>
      <c r="B952" s="265" t="s">
        <v>1844</v>
      </c>
      <c r="C952" s="266" t="s">
        <v>1826</v>
      </c>
      <c r="D952" s="266" t="s">
        <v>112</v>
      </c>
      <c r="E952" s="265" t="s">
        <v>1830</v>
      </c>
      <c r="F952" s="267">
        <v>3.2300000000000002E-2</v>
      </c>
      <c r="G952" s="268" t="s">
        <v>1845</v>
      </c>
      <c r="H952" s="265" t="s">
        <v>136</v>
      </c>
      <c r="I952" s="266" t="s">
        <v>157</v>
      </c>
    </row>
    <row r="953" spans="1:9">
      <c r="A953" s="264">
        <f t="shared" si="14"/>
        <v>947</v>
      </c>
      <c r="B953" s="265" t="s">
        <v>1846</v>
      </c>
      <c r="C953" s="266" t="s">
        <v>1826</v>
      </c>
      <c r="D953" s="266" t="s">
        <v>112</v>
      </c>
      <c r="E953" s="265" t="s">
        <v>1830</v>
      </c>
      <c r="F953" s="267">
        <v>2.64E-2</v>
      </c>
      <c r="G953" s="268" t="s">
        <v>1060</v>
      </c>
      <c r="H953" s="265" t="s">
        <v>136</v>
      </c>
      <c r="I953" s="266" t="s">
        <v>157</v>
      </c>
    </row>
    <row r="954" spans="1:9">
      <c r="A954" s="264">
        <f t="shared" si="14"/>
        <v>948</v>
      </c>
      <c r="B954" s="265" t="s">
        <v>1847</v>
      </c>
      <c r="C954" s="266" t="s">
        <v>1826</v>
      </c>
      <c r="D954" s="266" t="s">
        <v>112</v>
      </c>
      <c r="E954" s="265" t="s">
        <v>1830</v>
      </c>
      <c r="F954" s="267">
        <v>4.4000000000000003E-3</v>
      </c>
      <c r="G954" s="268" t="s">
        <v>1080</v>
      </c>
      <c r="H954" s="265" t="s">
        <v>136</v>
      </c>
      <c r="I954" s="266" t="s">
        <v>157</v>
      </c>
    </row>
    <row r="955" spans="1:9">
      <c r="A955" s="264">
        <f t="shared" si="14"/>
        <v>949</v>
      </c>
      <c r="B955" s="265" t="s">
        <v>1848</v>
      </c>
      <c r="C955" s="266" t="s">
        <v>1826</v>
      </c>
      <c r="D955" s="266" t="s">
        <v>112</v>
      </c>
      <c r="E955" s="265" t="s">
        <v>1830</v>
      </c>
      <c r="F955" s="267">
        <v>8.5000000000000006E-3</v>
      </c>
      <c r="G955" s="268" t="s">
        <v>1832</v>
      </c>
      <c r="H955" s="265" t="s">
        <v>136</v>
      </c>
      <c r="I955" s="266" t="s">
        <v>157</v>
      </c>
    </row>
    <row r="956" spans="1:9">
      <c r="A956" s="264">
        <f t="shared" si="14"/>
        <v>950</v>
      </c>
      <c r="B956" s="265" t="s">
        <v>751</v>
      </c>
      <c r="C956" s="266" t="s">
        <v>1826</v>
      </c>
      <c r="D956" s="266" t="s">
        <v>112</v>
      </c>
      <c r="E956" s="265" t="s">
        <v>1830</v>
      </c>
      <c r="F956" s="267">
        <v>3.0000000000000001E-3</v>
      </c>
      <c r="G956" s="268" t="s">
        <v>740</v>
      </c>
      <c r="H956" s="265" t="s">
        <v>136</v>
      </c>
      <c r="I956" s="266" t="s">
        <v>157</v>
      </c>
    </row>
    <row r="957" spans="1:9">
      <c r="A957" s="264">
        <f t="shared" si="14"/>
        <v>951</v>
      </c>
      <c r="B957" s="265" t="s">
        <v>1849</v>
      </c>
      <c r="C957" s="266" t="s">
        <v>1826</v>
      </c>
      <c r="D957" s="266" t="s">
        <v>112</v>
      </c>
      <c r="E957" s="265" t="s">
        <v>1830</v>
      </c>
      <c r="F957" s="267">
        <v>1.7500000000000002E-2</v>
      </c>
      <c r="G957" s="268" t="s">
        <v>921</v>
      </c>
      <c r="H957" s="265" t="s">
        <v>136</v>
      </c>
      <c r="I957" s="266" t="s">
        <v>157</v>
      </c>
    </row>
    <row r="958" spans="1:9">
      <c r="A958" s="264">
        <f t="shared" si="14"/>
        <v>952</v>
      </c>
      <c r="B958" s="265" t="s">
        <v>1850</v>
      </c>
      <c r="C958" s="266" t="s">
        <v>1826</v>
      </c>
      <c r="D958" s="266" t="s">
        <v>112</v>
      </c>
      <c r="E958" s="265" t="s">
        <v>1830</v>
      </c>
      <c r="F958" s="267">
        <v>1.7500000000000002E-2</v>
      </c>
      <c r="G958" s="268" t="s">
        <v>921</v>
      </c>
      <c r="H958" s="265" t="s">
        <v>136</v>
      </c>
      <c r="I958" s="266" t="s">
        <v>157</v>
      </c>
    </row>
    <row r="959" spans="1:9">
      <c r="A959" s="264">
        <f t="shared" si="14"/>
        <v>953</v>
      </c>
      <c r="B959" s="265" t="s">
        <v>1851</v>
      </c>
      <c r="C959" s="266" t="s">
        <v>1826</v>
      </c>
      <c r="D959" s="266" t="s">
        <v>112</v>
      </c>
      <c r="E959" s="265" t="s">
        <v>1830</v>
      </c>
      <c r="F959" s="267">
        <v>1.29E-2</v>
      </c>
      <c r="G959" s="268" t="s">
        <v>1176</v>
      </c>
      <c r="H959" s="265" t="s">
        <v>136</v>
      </c>
      <c r="I959" s="266" t="s">
        <v>157</v>
      </c>
    </row>
    <row r="960" spans="1:9">
      <c r="A960" s="264">
        <f t="shared" si="14"/>
        <v>954</v>
      </c>
      <c r="B960" s="265" t="s">
        <v>1852</v>
      </c>
      <c r="C960" s="266" t="s">
        <v>1826</v>
      </c>
      <c r="D960" s="266" t="s">
        <v>112</v>
      </c>
      <c r="E960" s="265" t="s">
        <v>1830</v>
      </c>
      <c r="F960" s="267">
        <v>1.54E-2</v>
      </c>
      <c r="G960" s="268" t="s">
        <v>1455</v>
      </c>
      <c r="H960" s="265" t="s">
        <v>136</v>
      </c>
      <c r="I960" s="266" t="s">
        <v>157</v>
      </c>
    </row>
    <row r="961" spans="1:9">
      <c r="A961" s="264">
        <f t="shared" si="14"/>
        <v>955</v>
      </c>
      <c r="B961" s="265" t="s">
        <v>1853</v>
      </c>
      <c r="C961" s="266" t="s">
        <v>1826</v>
      </c>
      <c r="D961" s="266" t="s">
        <v>112</v>
      </c>
      <c r="E961" s="265" t="s">
        <v>1830</v>
      </c>
      <c r="F961" s="267">
        <v>4.7999999999999996E-3</v>
      </c>
      <c r="G961" s="268" t="s">
        <v>479</v>
      </c>
      <c r="H961" s="265" t="s">
        <v>136</v>
      </c>
      <c r="I961" s="266" t="s">
        <v>157</v>
      </c>
    </row>
    <row r="962" spans="1:9">
      <c r="A962" s="264">
        <f t="shared" si="14"/>
        <v>956</v>
      </c>
      <c r="B962" s="265" t="s">
        <v>1854</v>
      </c>
      <c r="C962" s="266" t="s">
        <v>1826</v>
      </c>
      <c r="D962" s="266" t="s">
        <v>112</v>
      </c>
      <c r="E962" s="265" t="s">
        <v>1830</v>
      </c>
      <c r="F962" s="267">
        <v>0.1174</v>
      </c>
      <c r="G962" s="268" t="s">
        <v>1855</v>
      </c>
      <c r="H962" s="265" t="s">
        <v>136</v>
      </c>
      <c r="I962" s="266" t="s">
        <v>157</v>
      </c>
    </row>
    <row r="963" spans="1:9">
      <c r="A963" s="264">
        <f t="shared" si="14"/>
        <v>957</v>
      </c>
      <c r="B963" s="265" t="s">
        <v>1856</v>
      </c>
      <c r="C963" s="266" t="s">
        <v>1826</v>
      </c>
      <c r="D963" s="266" t="s">
        <v>112</v>
      </c>
      <c r="E963" s="265" t="s">
        <v>1830</v>
      </c>
      <c r="F963" s="267">
        <v>4.8999999999999998E-3</v>
      </c>
      <c r="G963" s="268" t="s">
        <v>1183</v>
      </c>
      <c r="H963" s="265" t="s">
        <v>136</v>
      </c>
      <c r="I963" s="266" t="s">
        <v>157</v>
      </c>
    </row>
    <row r="964" spans="1:9">
      <c r="A964" s="264">
        <f t="shared" si="14"/>
        <v>958</v>
      </c>
      <c r="B964" s="265" t="s">
        <v>527</v>
      </c>
      <c r="C964" s="266" t="s">
        <v>1826</v>
      </c>
      <c r="D964" s="266" t="s">
        <v>112</v>
      </c>
      <c r="E964" s="265" t="s">
        <v>1830</v>
      </c>
      <c r="F964" s="267">
        <v>6.3600000000000004E-2</v>
      </c>
      <c r="G964" s="268" t="s">
        <v>1857</v>
      </c>
      <c r="H964" s="265" t="s">
        <v>136</v>
      </c>
      <c r="I964" s="266" t="s">
        <v>157</v>
      </c>
    </row>
    <row r="965" spans="1:9">
      <c r="A965" s="264">
        <f t="shared" si="14"/>
        <v>959</v>
      </c>
      <c r="B965" s="265" t="s">
        <v>1858</v>
      </c>
      <c r="C965" s="266" t="s">
        <v>154</v>
      </c>
      <c r="D965" s="266" t="s">
        <v>112</v>
      </c>
      <c r="E965" s="265" t="s">
        <v>155</v>
      </c>
      <c r="F965" s="267">
        <v>3.7000000000000002E-3</v>
      </c>
      <c r="G965" s="268" t="s">
        <v>1660</v>
      </c>
      <c r="H965" s="265" t="s">
        <v>136</v>
      </c>
      <c r="I965" s="266" t="s">
        <v>157</v>
      </c>
    </row>
    <row r="966" spans="1:9">
      <c r="A966" s="264">
        <f t="shared" si="14"/>
        <v>960</v>
      </c>
      <c r="B966" s="265" t="s">
        <v>1859</v>
      </c>
      <c r="C966" s="266" t="s">
        <v>154</v>
      </c>
      <c r="D966" s="266" t="s">
        <v>112</v>
      </c>
      <c r="E966" s="265" t="s">
        <v>155</v>
      </c>
      <c r="F966" s="267">
        <v>3.5000000000000001E-3</v>
      </c>
      <c r="G966" s="268" t="s">
        <v>1860</v>
      </c>
      <c r="H966" s="265" t="s">
        <v>136</v>
      </c>
      <c r="I966" s="266" t="s">
        <v>157</v>
      </c>
    </row>
    <row r="967" spans="1:9">
      <c r="A967" s="264">
        <f t="shared" si="14"/>
        <v>961</v>
      </c>
      <c r="B967" s="265" t="s">
        <v>1196</v>
      </c>
      <c r="C967" s="266" t="s">
        <v>154</v>
      </c>
      <c r="D967" s="266" t="s">
        <v>112</v>
      </c>
      <c r="E967" s="265" t="s">
        <v>155</v>
      </c>
      <c r="F967" s="267">
        <v>3.5000000000000001E-3</v>
      </c>
      <c r="G967" s="268" t="s">
        <v>1860</v>
      </c>
      <c r="H967" s="265" t="s">
        <v>136</v>
      </c>
      <c r="I967" s="266" t="s">
        <v>157</v>
      </c>
    </row>
    <row r="968" spans="1:9">
      <c r="A968" s="264">
        <f t="shared" si="14"/>
        <v>962</v>
      </c>
      <c r="B968" s="265" t="s">
        <v>1861</v>
      </c>
      <c r="C968" s="266" t="s">
        <v>154</v>
      </c>
      <c r="D968" s="266" t="s">
        <v>112</v>
      </c>
      <c r="E968" s="265" t="s">
        <v>155</v>
      </c>
      <c r="F968" s="267">
        <v>0.01</v>
      </c>
      <c r="G968" s="268" t="s">
        <v>1862</v>
      </c>
      <c r="H968" s="265" t="s">
        <v>136</v>
      </c>
      <c r="I968" s="266" t="s">
        <v>157</v>
      </c>
    </row>
    <row r="969" spans="1:9">
      <c r="A969" s="264">
        <f t="shared" ref="A969:A1032" si="15">A968+1</f>
        <v>963</v>
      </c>
      <c r="B969" s="265" t="s">
        <v>1863</v>
      </c>
      <c r="C969" s="266" t="s">
        <v>154</v>
      </c>
      <c r="D969" s="266" t="s">
        <v>112</v>
      </c>
      <c r="E969" s="265" t="s">
        <v>155</v>
      </c>
      <c r="F969" s="267">
        <v>1.32E-2</v>
      </c>
      <c r="G969" s="268" t="s">
        <v>1864</v>
      </c>
      <c r="H969" s="265" t="s">
        <v>136</v>
      </c>
      <c r="I969" s="266" t="s">
        <v>157</v>
      </c>
    </row>
    <row r="970" spans="1:9">
      <c r="A970" s="264">
        <f t="shared" si="15"/>
        <v>964</v>
      </c>
      <c r="B970" s="265" t="s">
        <v>1865</v>
      </c>
      <c r="C970" s="266" t="s">
        <v>154</v>
      </c>
      <c r="D970" s="266" t="s">
        <v>112</v>
      </c>
      <c r="E970" s="265" t="s">
        <v>155</v>
      </c>
      <c r="F970" s="267">
        <v>2.3E-3</v>
      </c>
      <c r="G970" s="268" t="s">
        <v>705</v>
      </c>
      <c r="H970" s="265" t="s">
        <v>136</v>
      </c>
      <c r="I970" s="266" t="s">
        <v>157</v>
      </c>
    </row>
    <row r="971" spans="1:9">
      <c r="A971" s="264">
        <f t="shared" si="15"/>
        <v>965</v>
      </c>
      <c r="B971" s="265" t="s">
        <v>1866</v>
      </c>
      <c r="C971" s="266" t="s">
        <v>154</v>
      </c>
      <c r="D971" s="266" t="s">
        <v>112</v>
      </c>
      <c r="E971" s="265" t="s">
        <v>155</v>
      </c>
      <c r="F971" s="267">
        <v>6.5000000000000002E-2</v>
      </c>
      <c r="G971" s="268" t="s">
        <v>1867</v>
      </c>
      <c r="H971" s="265" t="s">
        <v>136</v>
      </c>
      <c r="I971" s="266" t="s">
        <v>157</v>
      </c>
    </row>
    <row r="972" spans="1:9">
      <c r="A972" s="264">
        <f t="shared" si="15"/>
        <v>966</v>
      </c>
      <c r="B972" s="265" t="s">
        <v>1868</v>
      </c>
      <c r="C972" s="266" t="s">
        <v>154</v>
      </c>
      <c r="D972" s="266" t="s">
        <v>112</v>
      </c>
      <c r="E972" s="265" t="s">
        <v>155</v>
      </c>
      <c r="F972" s="267">
        <v>4.0399999999999998E-2</v>
      </c>
      <c r="G972" s="268" t="s">
        <v>1869</v>
      </c>
      <c r="H972" s="265" t="s">
        <v>136</v>
      </c>
      <c r="I972" s="266" t="s">
        <v>157</v>
      </c>
    </row>
    <row r="973" spans="1:9">
      <c r="A973" s="264">
        <f t="shared" si="15"/>
        <v>967</v>
      </c>
      <c r="B973" s="265" t="s">
        <v>1870</v>
      </c>
      <c r="C973" s="266" t="s">
        <v>154</v>
      </c>
      <c r="D973" s="266" t="s">
        <v>112</v>
      </c>
      <c r="E973" s="265" t="s">
        <v>155</v>
      </c>
      <c r="F973" s="267">
        <v>7.4999999999999997E-3</v>
      </c>
      <c r="G973" s="268" t="s">
        <v>123</v>
      </c>
      <c r="H973" s="265" t="s">
        <v>136</v>
      </c>
      <c r="I973" s="266" t="s">
        <v>157</v>
      </c>
    </row>
    <row r="974" spans="1:9">
      <c r="A974" s="264">
        <f t="shared" si="15"/>
        <v>968</v>
      </c>
      <c r="B974" s="265" t="s">
        <v>1871</v>
      </c>
      <c r="C974" s="266" t="s">
        <v>154</v>
      </c>
      <c r="D974" s="266" t="s">
        <v>112</v>
      </c>
      <c r="E974" s="265" t="s">
        <v>155</v>
      </c>
      <c r="F974" s="267">
        <v>7.7999999999999996E-3</v>
      </c>
      <c r="G974" s="268" t="s">
        <v>1238</v>
      </c>
      <c r="H974" s="265" t="s">
        <v>136</v>
      </c>
      <c r="I974" s="266" t="s">
        <v>157</v>
      </c>
    </row>
    <row r="975" spans="1:9">
      <c r="A975" s="264">
        <f t="shared" si="15"/>
        <v>969</v>
      </c>
      <c r="B975" s="265" t="s">
        <v>1872</v>
      </c>
      <c r="C975" s="266" t="s">
        <v>154</v>
      </c>
      <c r="D975" s="266" t="s">
        <v>112</v>
      </c>
      <c r="E975" s="265" t="s">
        <v>155</v>
      </c>
      <c r="F975" s="267">
        <v>3.0999999999999999E-3</v>
      </c>
      <c r="G975" s="268" t="s">
        <v>760</v>
      </c>
      <c r="H975" s="265" t="s">
        <v>136</v>
      </c>
      <c r="I975" s="266" t="s">
        <v>157</v>
      </c>
    </row>
    <row r="976" spans="1:9">
      <c r="A976" s="264">
        <f t="shared" si="15"/>
        <v>970</v>
      </c>
      <c r="B976" s="265" t="s">
        <v>1873</v>
      </c>
      <c r="C976" s="266" t="s">
        <v>154</v>
      </c>
      <c r="D976" s="266" t="s">
        <v>112</v>
      </c>
      <c r="E976" s="265" t="s">
        <v>155</v>
      </c>
      <c r="F976" s="267">
        <v>5.7999999999999996E-3</v>
      </c>
      <c r="G976" s="268" t="s">
        <v>742</v>
      </c>
      <c r="H976" s="265" t="s">
        <v>136</v>
      </c>
      <c r="I976" s="266" t="s">
        <v>157</v>
      </c>
    </row>
    <row r="977" spans="1:9">
      <c r="A977" s="264">
        <f t="shared" si="15"/>
        <v>971</v>
      </c>
      <c r="B977" s="265" t="s">
        <v>1874</v>
      </c>
      <c r="C977" s="266" t="s">
        <v>154</v>
      </c>
      <c r="D977" s="266" t="s">
        <v>112</v>
      </c>
      <c r="E977" s="265" t="s">
        <v>155</v>
      </c>
      <c r="F977" s="267">
        <v>5.0000000000000001E-3</v>
      </c>
      <c r="G977" s="268" t="s">
        <v>1173</v>
      </c>
      <c r="H977" s="265" t="s">
        <v>136</v>
      </c>
      <c r="I977" s="266" t="s">
        <v>157</v>
      </c>
    </row>
    <row r="978" spans="1:9">
      <c r="A978" s="264">
        <f t="shared" si="15"/>
        <v>972</v>
      </c>
      <c r="B978" s="265" t="s">
        <v>1875</v>
      </c>
      <c r="C978" s="266" t="s">
        <v>154</v>
      </c>
      <c r="D978" s="266" t="s">
        <v>112</v>
      </c>
      <c r="E978" s="265" t="s">
        <v>155</v>
      </c>
      <c r="F978" s="267">
        <v>9.7999999999999997E-3</v>
      </c>
      <c r="G978" s="268" t="s">
        <v>265</v>
      </c>
      <c r="H978" s="265" t="s">
        <v>136</v>
      </c>
      <c r="I978" s="266" t="s">
        <v>157</v>
      </c>
    </row>
    <row r="979" spans="1:9">
      <c r="A979" s="264">
        <f t="shared" si="15"/>
        <v>973</v>
      </c>
      <c r="B979" s="265" t="s">
        <v>1876</v>
      </c>
      <c r="C979" s="266" t="s">
        <v>154</v>
      </c>
      <c r="D979" s="266" t="s">
        <v>112</v>
      </c>
      <c r="E979" s="265" t="s">
        <v>155</v>
      </c>
      <c r="F979" s="267">
        <v>1E-3</v>
      </c>
      <c r="G979" s="268" t="s">
        <v>737</v>
      </c>
      <c r="H979" s="265" t="s">
        <v>136</v>
      </c>
      <c r="I979" s="266" t="s">
        <v>157</v>
      </c>
    </row>
    <row r="980" spans="1:9">
      <c r="A980" s="264">
        <f t="shared" si="15"/>
        <v>974</v>
      </c>
      <c r="B980" s="265" t="s">
        <v>1877</v>
      </c>
      <c r="C980" s="266" t="s">
        <v>154</v>
      </c>
      <c r="D980" s="266" t="s">
        <v>112</v>
      </c>
      <c r="E980" s="265" t="s">
        <v>155</v>
      </c>
      <c r="F980" s="267">
        <v>1.23E-2</v>
      </c>
      <c r="G980" s="268" t="s">
        <v>1878</v>
      </c>
      <c r="H980" s="265" t="s">
        <v>136</v>
      </c>
      <c r="I980" s="266" t="s">
        <v>157</v>
      </c>
    </row>
    <row r="981" spans="1:9">
      <c r="A981" s="264">
        <f t="shared" si="15"/>
        <v>975</v>
      </c>
      <c r="B981" s="265" t="s">
        <v>1879</v>
      </c>
      <c r="C981" s="266" t="s">
        <v>154</v>
      </c>
      <c r="D981" s="266" t="s">
        <v>112</v>
      </c>
      <c r="E981" s="265" t="s">
        <v>155</v>
      </c>
      <c r="F981" s="267">
        <v>6.9999999999999999E-4</v>
      </c>
      <c r="G981" s="268" t="s">
        <v>346</v>
      </c>
      <c r="H981" s="265" t="s">
        <v>136</v>
      </c>
      <c r="I981" s="266" t="s">
        <v>157</v>
      </c>
    </row>
    <row r="982" spans="1:9">
      <c r="A982" s="264">
        <f t="shared" si="15"/>
        <v>976</v>
      </c>
      <c r="B982" s="265" t="s">
        <v>1880</v>
      </c>
      <c r="C982" s="266" t="s">
        <v>154</v>
      </c>
      <c r="D982" s="266" t="s">
        <v>112</v>
      </c>
      <c r="E982" s="265" t="s">
        <v>155</v>
      </c>
      <c r="F982" s="267">
        <v>1.8499999999999999E-2</v>
      </c>
      <c r="G982" s="268" t="s">
        <v>1881</v>
      </c>
      <c r="H982" s="265" t="s">
        <v>136</v>
      </c>
      <c r="I982" s="266" t="s">
        <v>157</v>
      </c>
    </row>
    <row r="983" spans="1:9">
      <c r="A983" s="264">
        <f t="shared" si="15"/>
        <v>977</v>
      </c>
      <c r="B983" s="265" t="s">
        <v>1882</v>
      </c>
      <c r="C983" s="266" t="s">
        <v>1809</v>
      </c>
      <c r="D983" s="266" t="s">
        <v>112</v>
      </c>
      <c r="E983" s="265" t="s">
        <v>1547</v>
      </c>
      <c r="F983" s="267">
        <v>3.73E-2</v>
      </c>
      <c r="G983" s="268" t="s">
        <v>1883</v>
      </c>
      <c r="H983" s="265" t="s">
        <v>136</v>
      </c>
      <c r="I983" s="266" t="s">
        <v>442</v>
      </c>
    </row>
    <row r="984" spans="1:9">
      <c r="A984" s="264">
        <f t="shared" si="15"/>
        <v>978</v>
      </c>
      <c r="B984" s="265" t="s">
        <v>1884</v>
      </c>
      <c r="C984" s="266" t="s">
        <v>1809</v>
      </c>
      <c r="D984" s="266" t="s">
        <v>112</v>
      </c>
      <c r="E984" s="265" t="s">
        <v>1547</v>
      </c>
      <c r="F984" s="267">
        <v>2.2700000000000001E-2</v>
      </c>
      <c r="G984" s="268" t="s">
        <v>1885</v>
      </c>
      <c r="H984" s="265" t="s">
        <v>136</v>
      </c>
      <c r="I984" s="266" t="s">
        <v>442</v>
      </c>
    </row>
    <row r="985" spans="1:9">
      <c r="A985" s="264">
        <f t="shared" si="15"/>
        <v>979</v>
      </c>
      <c r="B985" s="265" t="s">
        <v>1886</v>
      </c>
      <c r="C985" s="266" t="s">
        <v>1809</v>
      </c>
      <c r="D985" s="266" t="s">
        <v>112</v>
      </c>
      <c r="E985" s="265" t="s">
        <v>1547</v>
      </c>
      <c r="F985" s="267">
        <v>1.9699999999999999E-2</v>
      </c>
      <c r="G985" s="268" t="s">
        <v>1887</v>
      </c>
      <c r="H985" s="265" t="s">
        <v>136</v>
      </c>
      <c r="I985" s="266" t="s">
        <v>442</v>
      </c>
    </row>
    <row r="986" spans="1:9">
      <c r="A986" s="264">
        <f t="shared" si="15"/>
        <v>980</v>
      </c>
      <c r="B986" s="265" t="s">
        <v>1888</v>
      </c>
      <c r="C986" s="266" t="s">
        <v>1809</v>
      </c>
      <c r="D986" s="266" t="s">
        <v>112</v>
      </c>
      <c r="E986" s="265" t="s">
        <v>1547</v>
      </c>
      <c r="F986" s="267">
        <v>7.3800000000000004E-2</v>
      </c>
      <c r="G986" s="268" t="s">
        <v>1889</v>
      </c>
      <c r="H986" s="265" t="s">
        <v>136</v>
      </c>
      <c r="I986" s="266" t="s">
        <v>442</v>
      </c>
    </row>
    <row r="987" spans="1:9">
      <c r="A987" s="264">
        <f t="shared" si="15"/>
        <v>981</v>
      </c>
      <c r="B987" s="265" t="s">
        <v>1890</v>
      </c>
      <c r="C987" s="266" t="s">
        <v>1809</v>
      </c>
      <c r="D987" s="266" t="s">
        <v>112</v>
      </c>
      <c r="E987" s="265" t="s">
        <v>1547</v>
      </c>
      <c r="F987" s="267">
        <v>3.2899999999999999E-2</v>
      </c>
      <c r="G987" s="268" t="s">
        <v>1198</v>
      </c>
      <c r="H987" s="265" t="s">
        <v>136</v>
      </c>
      <c r="I987" s="266" t="s">
        <v>442</v>
      </c>
    </row>
    <row r="988" spans="1:9">
      <c r="A988" s="264">
        <f t="shared" si="15"/>
        <v>982</v>
      </c>
      <c r="B988" s="265" t="s">
        <v>1891</v>
      </c>
      <c r="C988" s="266" t="s">
        <v>1809</v>
      </c>
      <c r="D988" s="266" t="s">
        <v>112</v>
      </c>
      <c r="E988" s="265" t="s">
        <v>1547</v>
      </c>
      <c r="F988" s="267">
        <v>2.2800000000000001E-2</v>
      </c>
      <c r="G988" s="268" t="s">
        <v>1892</v>
      </c>
      <c r="H988" s="265" t="s">
        <v>136</v>
      </c>
      <c r="I988" s="266" t="s">
        <v>442</v>
      </c>
    </row>
    <row r="989" spans="1:9">
      <c r="A989" s="264">
        <f t="shared" si="15"/>
        <v>983</v>
      </c>
      <c r="B989" s="265" t="s">
        <v>1893</v>
      </c>
      <c r="C989" s="266" t="s">
        <v>1809</v>
      </c>
      <c r="D989" s="266" t="s">
        <v>112</v>
      </c>
      <c r="E989" s="265" t="s">
        <v>1547</v>
      </c>
      <c r="F989" s="267">
        <v>1.8E-3</v>
      </c>
      <c r="G989" s="268" t="s">
        <v>606</v>
      </c>
      <c r="H989" s="265" t="s">
        <v>136</v>
      </c>
      <c r="I989" s="266" t="s">
        <v>442</v>
      </c>
    </row>
    <row r="990" spans="1:9">
      <c r="A990" s="264">
        <f t="shared" si="15"/>
        <v>984</v>
      </c>
      <c r="B990" s="265" t="s">
        <v>1894</v>
      </c>
      <c r="C990" s="266" t="s">
        <v>1809</v>
      </c>
      <c r="D990" s="266" t="s">
        <v>112</v>
      </c>
      <c r="E990" s="265" t="s">
        <v>1547</v>
      </c>
      <c r="F990" s="267">
        <v>3.7100000000000001E-2</v>
      </c>
      <c r="G990" s="268" t="s">
        <v>1895</v>
      </c>
      <c r="H990" s="265" t="s">
        <v>136</v>
      </c>
      <c r="I990" s="266" t="s">
        <v>442</v>
      </c>
    </row>
    <row r="991" spans="1:9">
      <c r="A991" s="264">
        <f t="shared" si="15"/>
        <v>985</v>
      </c>
      <c r="B991" s="265" t="s">
        <v>1896</v>
      </c>
      <c r="C991" s="266" t="s">
        <v>1809</v>
      </c>
      <c r="D991" s="266" t="s">
        <v>112</v>
      </c>
      <c r="E991" s="265" t="s">
        <v>1547</v>
      </c>
      <c r="F991" s="267">
        <v>1.44E-2</v>
      </c>
      <c r="G991" s="268" t="s">
        <v>1167</v>
      </c>
      <c r="H991" s="265" t="s">
        <v>136</v>
      </c>
      <c r="I991" s="266" t="s">
        <v>442</v>
      </c>
    </row>
    <row r="992" spans="1:9">
      <c r="A992" s="264">
        <f t="shared" si="15"/>
        <v>986</v>
      </c>
      <c r="B992" s="265" t="s">
        <v>1897</v>
      </c>
      <c r="C992" s="266" t="s">
        <v>1809</v>
      </c>
      <c r="D992" s="266" t="s">
        <v>112</v>
      </c>
      <c r="E992" s="265" t="s">
        <v>1547</v>
      </c>
      <c r="F992" s="267">
        <v>1E-3</v>
      </c>
      <c r="G992" s="268" t="s">
        <v>737</v>
      </c>
      <c r="H992" s="265" t="s">
        <v>136</v>
      </c>
      <c r="I992" s="266" t="s">
        <v>442</v>
      </c>
    </row>
    <row r="993" spans="1:9">
      <c r="A993" s="264">
        <f t="shared" si="15"/>
        <v>987</v>
      </c>
      <c r="B993" s="265" t="s">
        <v>1898</v>
      </c>
      <c r="C993" s="266" t="s">
        <v>1809</v>
      </c>
      <c r="D993" s="266" t="s">
        <v>112</v>
      </c>
      <c r="E993" s="265" t="s">
        <v>1547</v>
      </c>
      <c r="F993" s="267">
        <v>1.1999999999999999E-3</v>
      </c>
      <c r="G993" s="268" t="s">
        <v>652</v>
      </c>
      <c r="H993" s="265" t="s">
        <v>136</v>
      </c>
      <c r="I993" s="266" t="s">
        <v>442</v>
      </c>
    </row>
    <row r="994" spans="1:9">
      <c r="A994" s="264">
        <f t="shared" si="15"/>
        <v>988</v>
      </c>
      <c r="B994" s="265" t="s">
        <v>1899</v>
      </c>
      <c r="C994" s="266" t="s">
        <v>1809</v>
      </c>
      <c r="D994" s="266" t="s">
        <v>112</v>
      </c>
      <c r="E994" s="265" t="s">
        <v>1547</v>
      </c>
      <c r="F994" s="267">
        <v>5.1000000000000004E-3</v>
      </c>
      <c r="G994" s="268" t="s">
        <v>1039</v>
      </c>
      <c r="H994" s="265" t="s">
        <v>136</v>
      </c>
      <c r="I994" s="266" t="s">
        <v>442</v>
      </c>
    </row>
    <row r="995" spans="1:9">
      <c r="A995" s="264">
        <f t="shared" si="15"/>
        <v>989</v>
      </c>
      <c r="B995" s="265" t="s">
        <v>1117</v>
      </c>
      <c r="C995" s="266" t="s">
        <v>1809</v>
      </c>
      <c r="D995" s="266" t="s">
        <v>112</v>
      </c>
      <c r="E995" s="265" t="s">
        <v>1547</v>
      </c>
      <c r="F995" s="267">
        <v>1.6000000000000001E-3</v>
      </c>
      <c r="G995" s="268" t="s">
        <v>363</v>
      </c>
      <c r="H995" s="265" t="s">
        <v>136</v>
      </c>
      <c r="I995" s="266" t="s">
        <v>442</v>
      </c>
    </row>
    <row r="996" spans="1:9">
      <c r="A996" s="264">
        <f t="shared" si="15"/>
        <v>990</v>
      </c>
      <c r="B996" s="265" t="s">
        <v>1900</v>
      </c>
      <c r="C996" s="266" t="s">
        <v>1809</v>
      </c>
      <c r="D996" s="266" t="s">
        <v>112</v>
      </c>
      <c r="E996" s="265" t="s">
        <v>1547</v>
      </c>
      <c r="F996" s="267">
        <v>4.0000000000000002E-4</v>
      </c>
      <c r="G996" s="268" t="s">
        <v>348</v>
      </c>
      <c r="H996" s="265" t="s">
        <v>136</v>
      </c>
      <c r="I996" s="266" t="s">
        <v>442</v>
      </c>
    </row>
    <row r="997" spans="1:9">
      <c r="A997" s="264">
        <f t="shared" si="15"/>
        <v>991</v>
      </c>
      <c r="B997" s="265" t="s">
        <v>1901</v>
      </c>
      <c r="C997" s="266" t="s">
        <v>1809</v>
      </c>
      <c r="D997" s="266" t="s">
        <v>112</v>
      </c>
      <c r="E997" s="265" t="s">
        <v>1547</v>
      </c>
      <c r="F997" s="267">
        <v>3.8999999999999998E-3</v>
      </c>
      <c r="G997" s="268" t="s">
        <v>1508</v>
      </c>
      <c r="H997" s="265" t="s">
        <v>136</v>
      </c>
      <c r="I997" s="266" t="s">
        <v>442</v>
      </c>
    </row>
    <row r="998" spans="1:9">
      <c r="A998" s="264">
        <f t="shared" si="15"/>
        <v>992</v>
      </c>
      <c r="B998" s="265" t="s">
        <v>1902</v>
      </c>
      <c r="C998" s="266" t="s">
        <v>1809</v>
      </c>
      <c r="D998" s="266" t="s">
        <v>112</v>
      </c>
      <c r="E998" s="265" t="s">
        <v>1547</v>
      </c>
      <c r="F998" s="267">
        <v>2.8E-3</v>
      </c>
      <c r="G998" s="268" t="s">
        <v>722</v>
      </c>
      <c r="H998" s="265" t="s">
        <v>136</v>
      </c>
      <c r="I998" s="266" t="s">
        <v>442</v>
      </c>
    </row>
    <row r="999" spans="1:9">
      <c r="A999" s="264">
        <f t="shared" si="15"/>
        <v>993</v>
      </c>
      <c r="B999" s="265" t="s">
        <v>1903</v>
      </c>
      <c r="C999" s="266" t="s">
        <v>1809</v>
      </c>
      <c r="D999" s="266" t="s">
        <v>112</v>
      </c>
      <c r="E999" s="265" t="s">
        <v>1547</v>
      </c>
      <c r="F999" s="267">
        <v>1.5E-3</v>
      </c>
      <c r="G999" s="268" t="s">
        <v>314</v>
      </c>
      <c r="H999" s="265" t="s">
        <v>136</v>
      </c>
      <c r="I999" s="266" t="s">
        <v>442</v>
      </c>
    </row>
    <row r="1000" spans="1:9">
      <c r="A1000" s="264">
        <f t="shared" si="15"/>
        <v>994</v>
      </c>
      <c r="B1000" s="265" t="s">
        <v>1904</v>
      </c>
      <c r="C1000" s="266" t="s">
        <v>1809</v>
      </c>
      <c r="D1000" s="266" t="s">
        <v>112</v>
      </c>
      <c r="E1000" s="265" t="s">
        <v>1547</v>
      </c>
      <c r="F1000" s="267">
        <v>1.1999999999999999E-3</v>
      </c>
      <c r="G1000" s="268" t="s">
        <v>652</v>
      </c>
      <c r="H1000" s="265" t="s">
        <v>136</v>
      </c>
      <c r="I1000" s="266" t="s">
        <v>442</v>
      </c>
    </row>
    <row r="1001" spans="1:9">
      <c r="A1001" s="264">
        <f t="shared" si="15"/>
        <v>995</v>
      </c>
      <c r="B1001" s="265" t="s">
        <v>1365</v>
      </c>
      <c r="C1001" s="266" t="s">
        <v>1809</v>
      </c>
      <c r="D1001" s="266" t="s">
        <v>112</v>
      </c>
      <c r="E1001" s="265" t="s">
        <v>1547</v>
      </c>
      <c r="F1001" s="267">
        <v>3.8999999999999998E-3</v>
      </c>
      <c r="G1001" s="268" t="s">
        <v>1508</v>
      </c>
      <c r="H1001" s="265" t="s">
        <v>136</v>
      </c>
      <c r="I1001" s="266" t="s">
        <v>442</v>
      </c>
    </row>
    <row r="1002" spans="1:9">
      <c r="A1002" s="264">
        <f t="shared" si="15"/>
        <v>996</v>
      </c>
      <c r="B1002" s="265" t="s">
        <v>1411</v>
      </c>
      <c r="C1002" s="266" t="s">
        <v>1809</v>
      </c>
      <c r="D1002" s="266" t="s">
        <v>112</v>
      </c>
      <c r="E1002" s="265" t="s">
        <v>1547</v>
      </c>
      <c r="F1002" s="267">
        <v>2.5999999999999999E-3</v>
      </c>
      <c r="G1002" s="268" t="s">
        <v>114</v>
      </c>
      <c r="H1002" s="265" t="s">
        <v>136</v>
      </c>
      <c r="I1002" s="266" t="s">
        <v>442</v>
      </c>
    </row>
    <row r="1003" spans="1:9">
      <c r="A1003" s="264">
        <f t="shared" si="15"/>
        <v>997</v>
      </c>
      <c r="B1003" s="265" t="s">
        <v>1905</v>
      </c>
      <c r="C1003" s="266" t="s">
        <v>1809</v>
      </c>
      <c r="D1003" s="266" t="s">
        <v>112</v>
      </c>
      <c r="E1003" s="265" t="s">
        <v>1547</v>
      </c>
      <c r="F1003" s="267">
        <v>7.7999999999999996E-3</v>
      </c>
      <c r="G1003" s="268" t="s">
        <v>1238</v>
      </c>
      <c r="H1003" s="265" t="s">
        <v>136</v>
      </c>
      <c r="I1003" s="266" t="s">
        <v>442</v>
      </c>
    </row>
    <row r="1004" spans="1:9">
      <c r="A1004" s="264">
        <f t="shared" si="15"/>
        <v>998</v>
      </c>
      <c r="B1004" s="265" t="s">
        <v>1432</v>
      </c>
      <c r="C1004" s="266" t="s">
        <v>1809</v>
      </c>
      <c r="D1004" s="266" t="s">
        <v>112</v>
      </c>
      <c r="E1004" s="265" t="s">
        <v>1547</v>
      </c>
      <c r="F1004" s="267">
        <v>1.1999999999999999E-3</v>
      </c>
      <c r="G1004" s="268" t="s">
        <v>652</v>
      </c>
      <c r="H1004" s="265" t="s">
        <v>136</v>
      </c>
      <c r="I1004" s="266" t="s">
        <v>442</v>
      </c>
    </row>
    <row r="1005" spans="1:9">
      <c r="A1005" s="264">
        <f t="shared" si="15"/>
        <v>999</v>
      </c>
      <c r="B1005" s="265" t="s">
        <v>433</v>
      </c>
      <c r="C1005" s="266" t="s">
        <v>1809</v>
      </c>
      <c r="D1005" s="266" t="s">
        <v>112</v>
      </c>
      <c r="E1005" s="265" t="s">
        <v>1547</v>
      </c>
      <c r="F1005" s="267">
        <v>4.4900000000000002E-2</v>
      </c>
      <c r="G1005" s="268" t="s">
        <v>1906</v>
      </c>
      <c r="H1005" s="265" t="s">
        <v>136</v>
      </c>
      <c r="I1005" s="266" t="s">
        <v>442</v>
      </c>
    </row>
    <row r="1006" spans="1:9">
      <c r="A1006" s="264">
        <f t="shared" si="15"/>
        <v>1000</v>
      </c>
      <c r="B1006" s="265" t="s">
        <v>1907</v>
      </c>
      <c r="C1006" s="266" t="s">
        <v>1809</v>
      </c>
      <c r="D1006" s="266" t="s">
        <v>112</v>
      </c>
      <c r="E1006" s="265" t="s">
        <v>1547</v>
      </c>
      <c r="F1006" s="267">
        <v>4.5100000000000001E-2</v>
      </c>
      <c r="G1006" s="268" t="s">
        <v>1416</v>
      </c>
      <c r="H1006" s="265" t="s">
        <v>136</v>
      </c>
      <c r="I1006" s="266" t="s">
        <v>442</v>
      </c>
    </row>
    <row r="1007" spans="1:9">
      <c r="A1007" s="264">
        <f t="shared" si="15"/>
        <v>1001</v>
      </c>
      <c r="B1007" s="265" t="s">
        <v>1908</v>
      </c>
      <c r="C1007" s="266" t="s">
        <v>1809</v>
      </c>
      <c r="D1007" s="266" t="s">
        <v>112</v>
      </c>
      <c r="E1007" s="265" t="s">
        <v>1547</v>
      </c>
      <c r="F1007" s="267">
        <v>7.3899999999999993E-2</v>
      </c>
      <c r="G1007" s="268" t="s">
        <v>304</v>
      </c>
      <c r="H1007" s="265" t="s">
        <v>136</v>
      </c>
      <c r="I1007" s="266" t="s">
        <v>442</v>
      </c>
    </row>
    <row r="1008" spans="1:9">
      <c r="A1008" s="264">
        <f t="shared" si="15"/>
        <v>1002</v>
      </c>
      <c r="B1008" s="265" t="s">
        <v>1909</v>
      </c>
      <c r="C1008" s="266" t="s">
        <v>1809</v>
      </c>
      <c r="D1008" s="266" t="s">
        <v>112</v>
      </c>
      <c r="E1008" s="265" t="s">
        <v>1547</v>
      </c>
      <c r="F1008" s="267">
        <v>6.6799999999999998E-2</v>
      </c>
      <c r="G1008" s="268" t="s">
        <v>1910</v>
      </c>
      <c r="H1008" s="265" t="s">
        <v>136</v>
      </c>
      <c r="I1008" s="266" t="s">
        <v>442</v>
      </c>
    </row>
    <row r="1009" spans="1:9">
      <c r="A1009" s="264">
        <f t="shared" si="15"/>
        <v>1003</v>
      </c>
      <c r="B1009" s="265" t="s">
        <v>1911</v>
      </c>
      <c r="C1009" s="266" t="s">
        <v>1809</v>
      </c>
      <c r="D1009" s="266" t="s">
        <v>112</v>
      </c>
      <c r="E1009" s="265" t="s">
        <v>1547</v>
      </c>
      <c r="F1009" s="267">
        <v>6.4999999999999997E-3</v>
      </c>
      <c r="G1009" s="268" t="s">
        <v>856</v>
      </c>
      <c r="H1009" s="265" t="s">
        <v>136</v>
      </c>
      <c r="I1009" s="266" t="s">
        <v>442</v>
      </c>
    </row>
    <row r="1010" spans="1:9">
      <c r="A1010" s="264">
        <f t="shared" si="15"/>
        <v>1004</v>
      </c>
      <c r="B1010" s="265" t="s">
        <v>1912</v>
      </c>
      <c r="C1010" s="266" t="s">
        <v>1809</v>
      </c>
      <c r="D1010" s="266" t="s">
        <v>112</v>
      </c>
      <c r="E1010" s="265" t="s">
        <v>1547</v>
      </c>
      <c r="F1010" s="267">
        <v>4.7999999999999996E-3</v>
      </c>
      <c r="G1010" s="268" t="s">
        <v>479</v>
      </c>
      <c r="H1010" s="265" t="s">
        <v>136</v>
      </c>
      <c r="I1010" s="266" t="s">
        <v>442</v>
      </c>
    </row>
    <row r="1011" spans="1:9">
      <c r="A1011" s="264">
        <f t="shared" si="15"/>
        <v>1005</v>
      </c>
      <c r="B1011" s="265" t="s">
        <v>1913</v>
      </c>
      <c r="C1011" s="266" t="s">
        <v>1809</v>
      </c>
      <c r="D1011" s="266" t="s">
        <v>112</v>
      </c>
      <c r="E1011" s="265" t="s">
        <v>1154</v>
      </c>
      <c r="F1011" s="267">
        <v>0.04</v>
      </c>
      <c r="G1011" s="268" t="s">
        <v>1914</v>
      </c>
      <c r="H1011" s="265" t="s">
        <v>1302</v>
      </c>
      <c r="I1011" s="266" t="s">
        <v>442</v>
      </c>
    </row>
    <row r="1012" spans="1:9">
      <c r="A1012" s="264">
        <f t="shared" si="15"/>
        <v>1006</v>
      </c>
      <c r="B1012" s="265" t="s">
        <v>1915</v>
      </c>
      <c r="C1012" s="266" t="s">
        <v>142</v>
      </c>
      <c r="D1012" s="266" t="s">
        <v>112</v>
      </c>
      <c r="E1012" s="265" t="s">
        <v>143</v>
      </c>
      <c r="F1012" s="267">
        <v>2.8799999999999999E-2</v>
      </c>
      <c r="G1012" s="268" t="s">
        <v>1916</v>
      </c>
      <c r="H1012" s="265" t="s">
        <v>136</v>
      </c>
      <c r="I1012" s="266" t="s">
        <v>442</v>
      </c>
    </row>
    <row r="1013" spans="1:9">
      <c r="A1013" s="264">
        <f t="shared" si="15"/>
        <v>1007</v>
      </c>
      <c r="B1013" s="265" t="s">
        <v>1917</v>
      </c>
      <c r="C1013" s="266" t="s">
        <v>142</v>
      </c>
      <c r="D1013" s="266" t="s">
        <v>112</v>
      </c>
      <c r="E1013" s="265" t="s">
        <v>143</v>
      </c>
      <c r="F1013" s="267">
        <v>5.1999999999999998E-3</v>
      </c>
      <c r="G1013" s="268" t="s">
        <v>1001</v>
      </c>
      <c r="H1013" s="265" t="s">
        <v>136</v>
      </c>
      <c r="I1013" s="266" t="s">
        <v>442</v>
      </c>
    </row>
    <row r="1014" spans="1:9">
      <c r="A1014" s="264">
        <f t="shared" si="15"/>
        <v>1008</v>
      </c>
      <c r="B1014" s="265" t="s">
        <v>1918</v>
      </c>
      <c r="C1014" s="266" t="s">
        <v>142</v>
      </c>
      <c r="D1014" s="266" t="s">
        <v>112</v>
      </c>
      <c r="E1014" s="265" t="s">
        <v>143</v>
      </c>
      <c r="F1014" s="267">
        <v>5.0700000000000002E-2</v>
      </c>
      <c r="G1014" s="268" t="s">
        <v>1919</v>
      </c>
      <c r="H1014" s="265" t="s">
        <v>136</v>
      </c>
      <c r="I1014" s="266" t="s">
        <v>442</v>
      </c>
    </row>
    <row r="1015" spans="1:9">
      <c r="A1015" s="264">
        <f t="shared" si="15"/>
        <v>1009</v>
      </c>
      <c r="B1015" s="265" t="s">
        <v>1920</v>
      </c>
      <c r="C1015" s="266" t="s">
        <v>142</v>
      </c>
      <c r="D1015" s="266" t="s">
        <v>112</v>
      </c>
      <c r="E1015" s="265" t="s">
        <v>143</v>
      </c>
      <c r="F1015" s="267">
        <v>5.7500000000000002E-2</v>
      </c>
      <c r="G1015" s="268" t="s">
        <v>1921</v>
      </c>
      <c r="H1015" s="265" t="s">
        <v>136</v>
      </c>
      <c r="I1015" s="266" t="s">
        <v>442</v>
      </c>
    </row>
    <row r="1016" spans="1:9">
      <c r="A1016" s="264">
        <f t="shared" si="15"/>
        <v>1010</v>
      </c>
      <c r="B1016" s="265" t="s">
        <v>1922</v>
      </c>
      <c r="C1016" s="266" t="s">
        <v>142</v>
      </c>
      <c r="D1016" s="266" t="s">
        <v>112</v>
      </c>
      <c r="E1016" s="265" t="s">
        <v>143</v>
      </c>
      <c r="F1016" s="267">
        <v>2.52E-2</v>
      </c>
      <c r="G1016" s="268" t="s">
        <v>936</v>
      </c>
      <c r="H1016" s="265" t="s">
        <v>136</v>
      </c>
      <c r="I1016" s="266" t="s">
        <v>442</v>
      </c>
    </row>
    <row r="1017" spans="1:9">
      <c r="A1017" s="264">
        <f t="shared" si="15"/>
        <v>1011</v>
      </c>
      <c r="B1017" s="265" t="s">
        <v>1923</v>
      </c>
      <c r="C1017" s="266" t="s">
        <v>142</v>
      </c>
      <c r="D1017" s="266" t="s">
        <v>112</v>
      </c>
      <c r="E1017" s="265" t="s">
        <v>143</v>
      </c>
      <c r="F1017" s="267">
        <v>5.67E-2</v>
      </c>
      <c r="G1017" s="268" t="s">
        <v>612</v>
      </c>
      <c r="H1017" s="265" t="s">
        <v>136</v>
      </c>
      <c r="I1017" s="266" t="s">
        <v>442</v>
      </c>
    </row>
    <row r="1018" spans="1:9">
      <c r="A1018" s="264">
        <f t="shared" si="15"/>
        <v>1012</v>
      </c>
      <c r="B1018" s="265" t="s">
        <v>1924</v>
      </c>
      <c r="C1018" s="266" t="s">
        <v>142</v>
      </c>
      <c r="D1018" s="266" t="s">
        <v>121</v>
      </c>
      <c r="E1018" s="265" t="s">
        <v>143</v>
      </c>
      <c r="F1018" s="267">
        <v>5.8999999999999997E-2</v>
      </c>
      <c r="G1018" s="268" t="s">
        <v>1925</v>
      </c>
      <c r="H1018" s="265" t="s">
        <v>136</v>
      </c>
      <c r="I1018" s="266" t="s">
        <v>442</v>
      </c>
    </row>
    <row r="1019" spans="1:9">
      <c r="A1019" s="264">
        <f t="shared" si="15"/>
        <v>1013</v>
      </c>
      <c r="B1019" s="265" t="s">
        <v>1926</v>
      </c>
      <c r="C1019" s="266" t="s">
        <v>142</v>
      </c>
      <c r="D1019" s="266" t="s">
        <v>121</v>
      </c>
      <c r="E1019" s="265" t="s">
        <v>143</v>
      </c>
      <c r="F1019" s="267">
        <v>8.8000000000000005E-3</v>
      </c>
      <c r="G1019" s="268" t="s">
        <v>1927</v>
      </c>
      <c r="H1019" s="265" t="s">
        <v>136</v>
      </c>
      <c r="I1019" s="266" t="s">
        <v>442</v>
      </c>
    </row>
    <row r="1020" spans="1:9">
      <c r="A1020" s="264">
        <f t="shared" si="15"/>
        <v>1014</v>
      </c>
      <c r="B1020" s="265" t="s">
        <v>1928</v>
      </c>
      <c r="C1020" s="266" t="s">
        <v>963</v>
      </c>
      <c r="D1020" s="266" t="s">
        <v>121</v>
      </c>
      <c r="E1020" s="265" t="s">
        <v>1929</v>
      </c>
      <c r="F1020" s="267">
        <v>1E-3</v>
      </c>
      <c r="G1020" s="268" t="s">
        <v>737</v>
      </c>
      <c r="H1020" s="265" t="s">
        <v>1549</v>
      </c>
      <c r="I1020" s="266" t="s">
        <v>1930</v>
      </c>
    </row>
    <row r="1021" spans="1:9">
      <c r="A1021" s="264">
        <f t="shared" si="15"/>
        <v>1015</v>
      </c>
      <c r="B1021" s="265" t="s">
        <v>1931</v>
      </c>
      <c r="C1021" s="266" t="s">
        <v>963</v>
      </c>
      <c r="D1021" s="266" t="s">
        <v>121</v>
      </c>
      <c r="E1021" s="265" t="s">
        <v>1929</v>
      </c>
      <c r="F1021" s="267">
        <v>0.1</v>
      </c>
      <c r="G1021" s="268" t="s">
        <v>1019</v>
      </c>
      <c r="H1021" s="265" t="s">
        <v>1549</v>
      </c>
      <c r="I1021" s="266" t="s">
        <v>1930</v>
      </c>
    </row>
    <row r="1022" spans="1:9">
      <c r="A1022" s="264">
        <f t="shared" si="15"/>
        <v>1016</v>
      </c>
      <c r="B1022" s="265" t="s">
        <v>1932</v>
      </c>
      <c r="C1022" s="266" t="s">
        <v>1522</v>
      </c>
      <c r="D1022" s="266" t="s">
        <v>112</v>
      </c>
      <c r="E1022" s="265" t="s">
        <v>1783</v>
      </c>
      <c r="F1022" s="267">
        <v>5.9999999999999995E-4</v>
      </c>
      <c r="G1022" s="268" t="s">
        <v>365</v>
      </c>
      <c r="H1022" s="265" t="s">
        <v>136</v>
      </c>
      <c r="I1022" s="266" t="s">
        <v>157</v>
      </c>
    </row>
    <row r="1023" spans="1:9">
      <c r="A1023" s="264">
        <f t="shared" si="15"/>
        <v>1017</v>
      </c>
      <c r="B1023" s="265" t="s">
        <v>1933</v>
      </c>
      <c r="C1023" s="266" t="s">
        <v>1522</v>
      </c>
      <c r="D1023" s="266" t="s">
        <v>112</v>
      </c>
      <c r="E1023" s="265" t="s">
        <v>1783</v>
      </c>
      <c r="F1023" s="267">
        <v>7.7999999999999996E-3</v>
      </c>
      <c r="G1023" s="268" t="s">
        <v>1238</v>
      </c>
      <c r="H1023" s="265" t="s">
        <v>136</v>
      </c>
      <c r="I1023" s="266" t="s">
        <v>157</v>
      </c>
    </row>
    <row r="1024" spans="1:9">
      <c r="A1024" s="264">
        <f t="shared" si="15"/>
        <v>1018</v>
      </c>
      <c r="B1024" s="265" t="s">
        <v>1934</v>
      </c>
      <c r="C1024" s="266" t="s">
        <v>1522</v>
      </c>
      <c r="D1024" s="266" t="s">
        <v>112</v>
      </c>
      <c r="E1024" s="265" t="s">
        <v>1783</v>
      </c>
      <c r="F1024" s="267">
        <v>6.1999999999999998E-3</v>
      </c>
      <c r="G1024" s="268" t="s">
        <v>1579</v>
      </c>
      <c r="H1024" s="265" t="s">
        <v>136</v>
      </c>
      <c r="I1024" s="266" t="s">
        <v>157</v>
      </c>
    </row>
    <row r="1025" spans="1:9">
      <c r="A1025" s="264">
        <f t="shared" si="15"/>
        <v>1019</v>
      </c>
      <c r="B1025" s="265" t="s">
        <v>1935</v>
      </c>
      <c r="C1025" s="266" t="s">
        <v>1522</v>
      </c>
      <c r="D1025" s="266" t="s">
        <v>112</v>
      </c>
      <c r="E1025" s="265" t="s">
        <v>1783</v>
      </c>
      <c r="F1025" s="267">
        <v>1.4E-3</v>
      </c>
      <c r="G1025" s="268" t="s">
        <v>339</v>
      </c>
      <c r="H1025" s="265" t="s">
        <v>136</v>
      </c>
      <c r="I1025" s="266" t="s">
        <v>157</v>
      </c>
    </row>
    <row r="1026" spans="1:9">
      <c r="A1026" s="264">
        <f t="shared" si="15"/>
        <v>1020</v>
      </c>
      <c r="B1026" s="265" t="s">
        <v>1936</v>
      </c>
      <c r="C1026" s="266" t="s">
        <v>1522</v>
      </c>
      <c r="D1026" s="266" t="s">
        <v>112</v>
      </c>
      <c r="E1026" s="265" t="s">
        <v>1783</v>
      </c>
      <c r="F1026" s="267">
        <v>4.1000000000000003E-3</v>
      </c>
      <c r="G1026" s="268" t="s">
        <v>1192</v>
      </c>
      <c r="H1026" s="265" t="s">
        <v>136</v>
      </c>
      <c r="I1026" s="266" t="s">
        <v>157</v>
      </c>
    </row>
    <row r="1027" spans="1:9">
      <c r="A1027" s="264">
        <f t="shared" si="15"/>
        <v>1021</v>
      </c>
      <c r="B1027" s="265" t="s">
        <v>1262</v>
      </c>
      <c r="C1027" s="266" t="s">
        <v>1522</v>
      </c>
      <c r="D1027" s="266" t="s">
        <v>112</v>
      </c>
      <c r="E1027" s="265" t="s">
        <v>1783</v>
      </c>
      <c r="F1027" s="267">
        <v>8.8999999999999999E-3</v>
      </c>
      <c r="G1027" s="268" t="s">
        <v>1937</v>
      </c>
      <c r="H1027" s="265" t="s">
        <v>136</v>
      </c>
      <c r="I1027" s="266" t="s">
        <v>157</v>
      </c>
    </row>
    <row r="1028" spans="1:9">
      <c r="A1028" s="264">
        <f t="shared" si="15"/>
        <v>1022</v>
      </c>
      <c r="B1028" s="265" t="s">
        <v>1938</v>
      </c>
      <c r="C1028" s="266" t="s">
        <v>1522</v>
      </c>
      <c r="D1028" s="266" t="s">
        <v>112</v>
      </c>
      <c r="E1028" s="265" t="s">
        <v>1783</v>
      </c>
      <c r="F1028" s="267">
        <v>9.9000000000000008E-3</v>
      </c>
      <c r="G1028" s="268" t="s">
        <v>1225</v>
      </c>
      <c r="H1028" s="265" t="s">
        <v>136</v>
      </c>
      <c r="I1028" s="266" t="s">
        <v>157</v>
      </c>
    </row>
    <row r="1029" spans="1:9">
      <c r="A1029" s="264">
        <f t="shared" si="15"/>
        <v>1023</v>
      </c>
      <c r="B1029" s="265" t="s">
        <v>1939</v>
      </c>
      <c r="C1029" s="266" t="s">
        <v>1522</v>
      </c>
      <c r="D1029" s="266" t="s">
        <v>112</v>
      </c>
      <c r="E1029" s="265" t="s">
        <v>1783</v>
      </c>
      <c r="F1029" s="267">
        <v>8.0000000000000002E-3</v>
      </c>
      <c r="G1029" s="268" t="s">
        <v>1940</v>
      </c>
      <c r="H1029" s="265" t="s">
        <v>136</v>
      </c>
      <c r="I1029" s="266" t="s">
        <v>157</v>
      </c>
    </row>
    <row r="1030" spans="1:9">
      <c r="A1030" s="264">
        <f t="shared" si="15"/>
        <v>1024</v>
      </c>
      <c r="B1030" s="265" t="s">
        <v>582</v>
      </c>
      <c r="C1030" s="266" t="s">
        <v>1941</v>
      </c>
      <c r="D1030" s="266" t="s">
        <v>112</v>
      </c>
      <c r="E1030" s="265" t="s">
        <v>1942</v>
      </c>
      <c r="F1030" s="267">
        <v>8.0999999999999996E-3</v>
      </c>
      <c r="G1030" s="268" t="s">
        <v>849</v>
      </c>
      <c r="H1030" s="265" t="s">
        <v>521</v>
      </c>
      <c r="I1030" s="266" t="s">
        <v>239</v>
      </c>
    </row>
    <row r="1031" spans="1:9">
      <c r="A1031" s="264">
        <f t="shared" si="15"/>
        <v>1025</v>
      </c>
      <c r="B1031" s="265" t="s">
        <v>866</v>
      </c>
      <c r="C1031" s="266" t="s">
        <v>1941</v>
      </c>
      <c r="D1031" s="266" t="s">
        <v>112</v>
      </c>
      <c r="E1031" s="265" t="s">
        <v>1942</v>
      </c>
      <c r="F1031" s="267">
        <v>6.3E-3</v>
      </c>
      <c r="G1031" s="268" t="s">
        <v>505</v>
      </c>
      <c r="H1031" s="265" t="s">
        <v>521</v>
      </c>
      <c r="I1031" s="266" t="s">
        <v>239</v>
      </c>
    </row>
    <row r="1032" spans="1:9">
      <c r="A1032" s="264">
        <f t="shared" si="15"/>
        <v>1026</v>
      </c>
      <c r="B1032" s="265" t="s">
        <v>1943</v>
      </c>
      <c r="C1032" s="266" t="s">
        <v>1516</v>
      </c>
      <c r="D1032" s="266" t="s">
        <v>112</v>
      </c>
      <c r="E1032" s="265" t="s">
        <v>1812</v>
      </c>
      <c r="F1032" s="267">
        <v>0.1338</v>
      </c>
      <c r="G1032" s="268" t="s">
        <v>1944</v>
      </c>
      <c r="H1032" s="265" t="s">
        <v>1945</v>
      </c>
      <c r="I1032" s="266" t="s">
        <v>1288</v>
      </c>
    </row>
    <row r="1033" spans="1:9">
      <c r="A1033" s="264">
        <f t="shared" ref="A1033:A1096" si="16">A1032+1</f>
        <v>1027</v>
      </c>
      <c r="B1033" s="265" t="s">
        <v>1946</v>
      </c>
      <c r="C1033" s="266" t="s">
        <v>209</v>
      </c>
      <c r="D1033" s="266" t="s">
        <v>112</v>
      </c>
      <c r="E1033" s="265" t="s">
        <v>210</v>
      </c>
      <c r="F1033" s="267">
        <v>5.8999999999999999E-3</v>
      </c>
      <c r="G1033" s="268" t="s">
        <v>1162</v>
      </c>
      <c r="H1033" s="265" t="s">
        <v>212</v>
      </c>
      <c r="I1033" s="266" t="s">
        <v>638</v>
      </c>
    </row>
    <row r="1034" spans="1:9">
      <c r="A1034" s="264">
        <f t="shared" si="16"/>
        <v>1028</v>
      </c>
      <c r="B1034" s="265" t="s">
        <v>977</v>
      </c>
      <c r="C1034" s="266" t="s">
        <v>836</v>
      </c>
      <c r="D1034" s="266" t="s">
        <v>121</v>
      </c>
      <c r="E1034" s="265" t="s">
        <v>1947</v>
      </c>
      <c r="F1034" s="267">
        <v>0.1915</v>
      </c>
      <c r="G1034" s="268" t="s">
        <v>1948</v>
      </c>
      <c r="H1034" s="265" t="s">
        <v>1502</v>
      </c>
      <c r="I1034" s="266" t="s">
        <v>414</v>
      </c>
    </row>
    <row r="1035" spans="1:9">
      <c r="A1035" s="264">
        <f t="shared" si="16"/>
        <v>1029</v>
      </c>
      <c r="B1035" s="265" t="s">
        <v>1949</v>
      </c>
      <c r="C1035" s="266" t="s">
        <v>491</v>
      </c>
      <c r="D1035" s="266" t="s">
        <v>112</v>
      </c>
      <c r="E1035" s="265" t="s">
        <v>1950</v>
      </c>
      <c r="F1035" s="267">
        <v>1.52E-2</v>
      </c>
      <c r="G1035" s="268" t="s">
        <v>1067</v>
      </c>
      <c r="H1035" s="265" t="s">
        <v>1951</v>
      </c>
      <c r="I1035" s="266"/>
    </row>
    <row r="1036" spans="1:9">
      <c r="A1036" s="264">
        <f t="shared" si="16"/>
        <v>1030</v>
      </c>
      <c r="B1036" s="265" t="s">
        <v>1952</v>
      </c>
      <c r="C1036" s="266" t="s">
        <v>1345</v>
      </c>
      <c r="D1036" s="266" t="s">
        <v>121</v>
      </c>
      <c r="E1036" s="265" t="s">
        <v>1953</v>
      </c>
      <c r="F1036" s="267">
        <v>0.32</v>
      </c>
      <c r="G1036" s="268" t="s">
        <v>1954</v>
      </c>
      <c r="H1036" s="265" t="s">
        <v>212</v>
      </c>
      <c r="I1036" s="266" t="s">
        <v>396</v>
      </c>
    </row>
    <row r="1037" spans="1:9">
      <c r="A1037" s="264">
        <f t="shared" si="16"/>
        <v>1031</v>
      </c>
      <c r="B1037" s="265" t="s">
        <v>1492</v>
      </c>
      <c r="C1037" s="266" t="s">
        <v>1724</v>
      </c>
      <c r="D1037" s="266" t="s">
        <v>112</v>
      </c>
      <c r="E1037" s="265" t="s">
        <v>1725</v>
      </c>
      <c r="F1037" s="267">
        <v>0.20130000000000001</v>
      </c>
      <c r="G1037" s="268" t="s">
        <v>1955</v>
      </c>
      <c r="H1037" s="265" t="s">
        <v>212</v>
      </c>
      <c r="I1037" s="266" t="s">
        <v>152</v>
      </c>
    </row>
    <row r="1038" spans="1:9">
      <c r="A1038" s="264">
        <f t="shared" si="16"/>
        <v>1032</v>
      </c>
      <c r="B1038" s="265" t="s">
        <v>1956</v>
      </c>
      <c r="C1038" s="266" t="s">
        <v>635</v>
      </c>
      <c r="D1038" s="266" t="s">
        <v>112</v>
      </c>
      <c r="E1038" s="265" t="s">
        <v>162</v>
      </c>
      <c r="F1038" s="267">
        <v>7.6899999999999996E-2</v>
      </c>
      <c r="G1038" s="268" t="s">
        <v>1586</v>
      </c>
      <c r="H1038" s="265" t="s">
        <v>637</v>
      </c>
      <c r="I1038" s="266" t="s">
        <v>638</v>
      </c>
    </row>
    <row r="1039" spans="1:9">
      <c r="A1039" s="264">
        <f t="shared" si="16"/>
        <v>1033</v>
      </c>
      <c r="B1039" s="265" t="s">
        <v>1957</v>
      </c>
      <c r="C1039" s="266" t="s">
        <v>245</v>
      </c>
      <c r="D1039" s="266" t="s">
        <v>112</v>
      </c>
      <c r="E1039" s="265" t="s">
        <v>1310</v>
      </c>
      <c r="F1039" s="267">
        <v>0.1804</v>
      </c>
      <c r="G1039" s="268" t="s">
        <v>1958</v>
      </c>
      <c r="H1039" s="265" t="s">
        <v>1312</v>
      </c>
      <c r="I1039" s="266"/>
    </row>
    <row r="1040" spans="1:9">
      <c r="A1040" s="264">
        <f t="shared" si="16"/>
        <v>1034</v>
      </c>
      <c r="B1040" s="265" t="s">
        <v>1959</v>
      </c>
      <c r="C1040" s="266" t="s">
        <v>635</v>
      </c>
      <c r="D1040" s="266" t="s">
        <v>112</v>
      </c>
      <c r="E1040" s="265" t="s">
        <v>1960</v>
      </c>
      <c r="F1040" s="267">
        <v>5.7000000000000002E-3</v>
      </c>
      <c r="G1040" s="268" t="s">
        <v>520</v>
      </c>
      <c r="H1040" s="265" t="s">
        <v>1787</v>
      </c>
      <c r="I1040" s="266"/>
    </row>
    <row r="1041" spans="1:9">
      <c r="A1041" s="264">
        <f t="shared" si="16"/>
        <v>1035</v>
      </c>
      <c r="B1041" s="265" t="s">
        <v>1961</v>
      </c>
      <c r="C1041" s="266" t="s">
        <v>209</v>
      </c>
      <c r="D1041" s="266" t="s">
        <v>112</v>
      </c>
      <c r="E1041" s="265" t="s">
        <v>502</v>
      </c>
      <c r="F1041" s="267">
        <v>4.7000000000000002E-3</v>
      </c>
      <c r="G1041" s="268" t="s">
        <v>556</v>
      </c>
      <c r="H1041" s="265" t="s">
        <v>1787</v>
      </c>
      <c r="I1041" s="266"/>
    </row>
    <row r="1042" spans="1:9">
      <c r="A1042" s="264">
        <f t="shared" si="16"/>
        <v>1036</v>
      </c>
      <c r="B1042" s="265" t="s">
        <v>226</v>
      </c>
      <c r="C1042" s="266" t="s">
        <v>318</v>
      </c>
      <c r="D1042" s="266" t="s">
        <v>112</v>
      </c>
      <c r="E1042" s="265" t="s">
        <v>319</v>
      </c>
      <c r="F1042" s="267">
        <v>1.65</v>
      </c>
      <c r="G1042" s="268" t="s">
        <v>1962</v>
      </c>
      <c r="H1042" s="265" t="s">
        <v>321</v>
      </c>
      <c r="I1042" s="266" t="s">
        <v>295</v>
      </c>
    </row>
    <row r="1043" spans="1:9">
      <c r="A1043" s="264">
        <f t="shared" si="16"/>
        <v>1037</v>
      </c>
      <c r="B1043" s="265" t="s">
        <v>1963</v>
      </c>
      <c r="C1043" s="266" t="s">
        <v>245</v>
      </c>
      <c r="D1043" s="266" t="s">
        <v>112</v>
      </c>
      <c r="E1043" s="265" t="s">
        <v>1964</v>
      </c>
      <c r="F1043" s="267">
        <v>0.92</v>
      </c>
      <c r="G1043" s="268" t="s">
        <v>1965</v>
      </c>
      <c r="H1043" s="265" t="s">
        <v>248</v>
      </c>
      <c r="I1043" s="266"/>
    </row>
    <row r="1044" spans="1:9">
      <c r="A1044" s="264">
        <f t="shared" si="16"/>
        <v>1038</v>
      </c>
      <c r="B1044" s="265" t="s">
        <v>1966</v>
      </c>
      <c r="C1044" s="266" t="s">
        <v>245</v>
      </c>
      <c r="D1044" s="266" t="s">
        <v>112</v>
      </c>
      <c r="E1044" s="265" t="s">
        <v>1964</v>
      </c>
      <c r="F1044" s="267">
        <v>0.1421</v>
      </c>
      <c r="G1044" s="268" t="s">
        <v>1967</v>
      </c>
      <c r="H1044" s="265" t="s">
        <v>1312</v>
      </c>
      <c r="I1044" s="266"/>
    </row>
    <row r="1045" spans="1:9">
      <c r="A1045" s="264">
        <f t="shared" si="16"/>
        <v>1039</v>
      </c>
      <c r="B1045" s="265" t="s">
        <v>1968</v>
      </c>
      <c r="C1045" s="266" t="s">
        <v>245</v>
      </c>
      <c r="D1045" s="266" t="s">
        <v>112</v>
      </c>
      <c r="E1045" s="265" t="s">
        <v>1964</v>
      </c>
      <c r="F1045" s="267">
        <v>2.0310999999999999</v>
      </c>
      <c r="G1045" s="268" t="s">
        <v>1969</v>
      </c>
      <c r="H1045" s="265" t="s">
        <v>248</v>
      </c>
      <c r="I1045" s="266"/>
    </row>
    <row r="1046" spans="1:9">
      <c r="A1046" s="264">
        <f t="shared" si="16"/>
        <v>1040</v>
      </c>
      <c r="B1046" s="265" t="s">
        <v>1970</v>
      </c>
      <c r="C1046" s="266" t="s">
        <v>245</v>
      </c>
      <c r="D1046" s="266" t="s">
        <v>112</v>
      </c>
      <c r="E1046" s="265" t="s">
        <v>1964</v>
      </c>
      <c r="F1046" s="267">
        <v>2.1700000000000001E-2</v>
      </c>
      <c r="G1046" s="268" t="s">
        <v>1971</v>
      </c>
      <c r="H1046" s="265" t="s">
        <v>248</v>
      </c>
      <c r="I1046" s="266"/>
    </row>
    <row r="1047" spans="1:9">
      <c r="A1047" s="264">
        <f t="shared" si="16"/>
        <v>1041</v>
      </c>
      <c r="B1047" s="265" t="s">
        <v>1972</v>
      </c>
      <c r="C1047" s="266" t="s">
        <v>245</v>
      </c>
      <c r="D1047" s="266" t="s">
        <v>112</v>
      </c>
      <c r="E1047" s="265" t="s">
        <v>1964</v>
      </c>
      <c r="F1047" s="267">
        <v>1.9900000000000001E-2</v>
      </c>
      <c r="G1047" s="268" t="s">
        <v>1973</v>
      </c>
      <c r="H1047" s="265" t="s">
        <v>248</v>
      </c>
      <c r="I1047" s="266"/>
    </row>
    <row r="1048" spans="1:9">
      <c r="A1048" s="264">
        <f t="shared" si="16"/>
        <v>1042</v>
      </c>
      <c r="B1048" s="265" t="s">
        <v>1974</v>
      </c>
      <c r="C1048" s="266" t="s">
        <v>1975</v>
      </c>
      <c r="D1048" s="266" t="s">
        <v>112</v>
      </c>
      <c r="E1048" s="265" t="s">
        <v>1976</v>
      </c>
      <c r="F1048" s="267">
        <v>1.09E-2</v>
      </c>
      <c r="G1048" s="268" t="s">
        <v>573</v>
      </c>
      <c r="H1048" s="265" t="s">
        <v>1977</v>
      </c>
      <c r="I1048" s="266"/>
    </row>
    <row r="1049" spans="1:9">
      <c r="A1049" s="264">
        <f t="shared" si="16"/>
        <v>1043</v>
      </c>
      <c r="B1049" s="265" t="s">
        <v>1978</v>
      </c>
      <c r="C1049" s="266" t="s">
        <v>245</v>
      </c>
      <c r="D1049" s="266" t="s">
        <v>112</v>
      </c>
      <c r="E1049" s="265" t="s">
        <v>1979</v>
      </c>
      <c r="F1049" s="267">
        <v>5.5899999999999998E-2</v>
      </c>
      <c r="G1049" s="268" t="s">
        <v>1980</v>
      </c>
      <c r="H1049" s="265" t="s">
        <v>248</v>
      </c>
      <c r="I1049" s="266"/>
    </row>
    <row r="1050" spans="1:9">
      <c r="A1050" s="264">
        <f t="shared" si="16"/>
        <v>1044</v>
      </c>
      <c r="B1050" s="265" t="s">
        <v>1981</v>
      </c>
      <c r="C1050" s="266" t="s">
        <v>1516</v>
      </c>
      <c r="D1050" s="266" t="s">
        <v>112</v>
      </c>
      <c r="E1050" s="265" t="s">
        <v>1812</v>
      </c>
      <c r="F1050" s="267">
        <v>6.8000000000000005E-2</v>
      </c>
      <c r="G1050" s="268" t="s">
        <v>1982</v>
      </c>
      <c r="H1050" s="265" t="s">
        <v>1983</v>
      </c>
      <c r="I1050" s="266"/>
    </row>
    <row r="1051" spans="1:9">
      <c r="A1051" s="264">
        <f t="shared" si="16"/>
        <v>1045</v>
      </c>
      <c r="B1051" s="265" t="s">
        <v>1984</v>
      </c>
      <c r="C1051" s="266" t="s">
        <v>209</v>
      </c>
      <c r="D1051" s="266" t="s">
        <v>112</v>
      </c>
      <c r="E1051" s="265" t="s">
        <v>210</v>
      </c>
      <c r="F1051" s="267">
        <v>8.3999999999999995E-3</v>
      </c>
      <c r="G1051" s="268" t="s">
        <v>923</v>
      </c>
      <c r="H1051" s="265" t="s">
        <v>212</v>
      </c>
      <c r="I1051" s="266" t="s">
        <v>213</v>
      </c>
    </row>
    <row r="1052" spans="1:9">
      <c r="A1052" s="264">
        <f t="shared" si="16"/>
        <v>1046</v>
      </c>
      <c r="B1052" s="265" t="s">
        <v>1985</v>
      </c>
      <c r="C1052" s="266" t="s">
        <v>209</v>
      </c>
      <c r="D1052" s="266" t="s">
        <v>112</v>
      </c>
      <c r="E1052" s="265" t="s">
        <v>210</v>
      </c>
      <c r="F1052" s="267">
        <v>7.0000000000000001E-3</v>
      </c>
      <c r="G1052" s="268" t="s">
        <v>1802</v>
      </c>
      <c r="H1052" s="265" t="s">
        <v>212</v>
      </c>
      <c r="I1052" s="266" t="s">
        <v>213</v>
      </c>
    </row>
    <row r="1053" spans="1:9">
      <c r="A1053" s="264">
        <f t="shared" si="16"/>
        <v>1047</v>
      </c>
      <c r="B1053" s="265" t="s">
        <v>1986</v>
      </c>
      <c r="C1053" s="266" t="s">
        <v>209</v>
      </c>
      <c r="D1053" s="266" t="s">
        <v>112</v>
      </c>
      <c r="E1053" s="265" t="s">
        <v>210</v>
      </c>
      <c r="F1053" s="267">
        <v>8.3999999999999995E-3</v>
      </c>
      <c r="G1053" s="268" t="s">
        <v>923</v>
      </c>
      <c r="H1053" s="265" t="s">
        <v>212</v>
      </c>
      <c r="I1053" s="266" t="s">
        <v>213</v>
      </c>
    </row>
    <row r="1054" spans="1:9">
      <c r="A1054" s="264">
        <f t="shared" si="16"/>
        <v>1048</v>
      </c>
      <c r="B1054" s="265" t="s">
        <v>1987</v>
      </c>
      <c r="C1054" s="266" t="s">
        <v>209</v>
      </c>
      <c r="D1054" s="266" t="s">
        <v>112</v>
      </c>
      <c r="E1054" s="265" t="s">
        <v>210</v>
      </c>
      <c r="F1054" s="267">
        <v>1.5800000000000002E-2</v>
      </c>
      <c r="G1054" s="268" t="s">
        <v>1407</v>
      </c>
      <c r="H1054" s="265" t="s">
        <v>212</v>
      </c>
      <c r="I1054" s="266" t="s">
        <v>213</v>
      </c>
    </row>
    <row r="1055" spans="1:9">
      <c r="A1055" s="264">
        <f t="shared" si="16"/>
        <v>1049</v>
      </c>
      <c r="B1055" s="265" t="s">
        <v>1988</v>
      </c>
      <c r="C1055" s="266" t="s">
        <v>963</v>
      </c>
      <c r="D1055" s="266" t="s">
        <v>121</v>
      </c>
      <c r="E1055" s="265" t="s">
        <v>964</v>
      </c>
      <c r="F1055" s="267">
        <v>5.0000000000000001E-3</v>
      </c>
      <c r="G1055" s="268" t="s">
        <v>1173</v>
      </c>
      <c r="H1055" s="265" t="s">
        <v>511</v>
      </c>
      <c r="I1055" s="266" t="s">
        <v>966</v>
      </c>
    </row>
    <row r="1056" spans="1:9">
      <c r="A1056" s="264">
        <f t="shared" si="16"/>
        <v>1050</v>
      </c>
      <c r="B1056" s="265" t="s">
        <v>1989</v>
      </c>
      <c r="C1056" s="266" t="s">
        <v>462</v>
      </c>
      <c r="D1056" s="266" t="s">
        <v>121</v>
      </c>
      <c r="E1056" s="265" t="s">
        <v>1337</v>
      </c>
      <c r="F1056" s="267">
        <v>0.03</v>
      </c>
      <c r="G1056" s="268" t="s">
        <v>1990</v>
      </c>
      <c r="H1056" s="265" t="s">
        <v>1684</v>
      </c>
      <c r="I1056" s="266"/>
    </row>
    <row r="1057" spans="1:9">
      <c r="A1057" s="264">
        <f t="shared" si="16"/>
        <v>1051</v>
      </c>
      <c r="B1057" s="265" t="s">
        <v>360</v>
      </c>
      <c r="C1057" s="266" t="s">
        <v>1692</v>
      </c>
      <c r="D1057" s="266" t="s">
        <v>1991</v>
      </c>
      <c r="E1057" s="265" t="s">
        <v>1807</v>
      </c>
      <c r="F1057" s="267">
        <v>0.02</v>
      </c>
      <c r="G1057" s="268" t="s">
        <v>646</v>
      </c>
      <c r="H1057" s="265" t="s">
        <v>1808</v>
      </c>
      <c r="I1057" s="266"/>
    </row>
    <row r="1058" spans="1:9">
      <c r="A1058" s="264">
        <f t="shared" si="16"/>
        <v>1052</v>
      </c>
      <c r="B1058" s="265" t="s">
        <v>1992</v>
      </c>
      <c r="C1058" s="266" t="s">
        <v>181</v>
      </c>
      <c r="D1058" s="266" t="s">
        <v>121</v>
      </c>
      <c r="E1058" s="265" t="s">
        <v>891</v>
      </c>
      <c r="F1058" s="267">
        <v>0.61280000000000001</v>
      </c>
      <c r="G1058" s="268" t="s">
        <v>1993</v>
      </c>
      <c r="H1058" s="265" t="s">
        <v>184</v>
      </c>
      <c r="I1058" s="266"/>
    </row>
    <row r="1059" spans="1:9">
      <c r="A1059" s="264">
        <f t="shared" si="16"/>
        <v>1053</v>
      </c>
      <c r="B1059" s="265" t="s">
        <v>1994</v>
      </c>
      <c r="C1059" s="266" t="s">
        <v>181</v>
      </c>
      <c r="D1059" s="266" t="s">
        <v>121</v>
      </c>
      <c r="E1059" s="265" t="s">
        <v>182</v>
      </c>
      <c r="F1059" s="267">
        <v>1.2363</v>
      </c>
      <c r="G1059" s="268" t="s">
        <v>1995</v>
      </c>
      <c r="H1059" s="265" t="s">
        <v>184</v>
      </c>
      <c r="I1059" s="266"/>
    </row>
    <row r="1060" spans="1:9">
      <c r="A1060" s="264">
        <f t="shared" si="16"/>
        <v>1054</v>
      </c>
      <c r="B1060" s="265" t="s">
        <v>1996</v>
      </c>
      <c r="C1060" s="266" t="s">
        <v>1516</v>
      </c>
      <c r="D1060" s="266" t="s">
        <v>112</v>
      </c>
      <c r="E1060" s="265" t="s">
        <v>1812</v>
      </c>
      <c r="F1060" s="267">
        <v>3.2000000000000002E-3</v>
      </c>
      <c r="G1060" s="268" t="s">
        <v>682</v>
      </c>
      <c r="H1060" s="265" t="s">
        <v>1983</v>
      </c>
      <c r="I1060" s="266"/>
    </row>
    <row r="1061" spans="1:9">
      <c r="A1061" s="264">
        <f t="shared" si="16"/>
        <v>1055</v>
      </c>
      <c r="B1061" s="265" t="s">
        <v>1997</v>
      </c>
      <c r="C1061" s="266" t="s">
        <v>439</v>
      </c>
      <c r="D1061" s="266" t="s">
        <v>121</v>
      </c>
      <c r="E1061" s="265" t="s">
        <v>1285</v>
      </c>
      <c r="F1061" s="267">
        <v>2.52E-2</v>
      </c>
      <c r="G1061" s="268" t="s">
        <v>936</v>
      </c>
      <c r="H1061" s="265" t="s">
        <v>1998</v>
      </c>
      <c r="I1061" s="266" t="s">
        <v>445</v>
      </c>
    </row>
    <row r="1062" spans="1:9">
      <c r="A1062" s="264">
        <f t="shared" si="16"/>
        <v>1056</v>
      </c>
      <c r="B1062" s="265" t="s">
        <v>1999</v>
      </c>
      <c r="C1062" s="266" t="s">
        <v>513</v>
      </c>
      <c r="D1062" s="266" t="s">
        <v>121</v>
      </c>
      <c r="E1062" s="265" t="s">
        <v>1599</v>
      </c>
      <c r="F1062" s="267">
        <v>0.15</v>
      </c>
      <c r="G1062" s="268" t="s">
        <v>2000</v>
      </c>
      <c r="H1062" s="265" t="s">
        <v>2001</v>
      </c>
      <c r="I1062" s="266" t="s">
        <v>576</v>
      </c>
    </row>
    <row r="1063" spans="1:9">
      <c r="A1063" s="264">
        <f t="shared" si="16"/>
        <v>1057</v>
      </c>
      <c r="B1063" s="265" t="s">
        <v>2002</v>
      </c>
      <c r="C1063" s="266" t="s">
        <v>1328</v>
      </c>
      <c r="D1063" s="266" t="s">
        <v>112</v>
      </c>
      <c r="E1063" s="265" t="s">
        <v>1349</v>
      </c>
      <c r="F1063" s="267">
        <v>3.2399999999999998E-2</v>
      </c>
      <c r="G1063" s="268" t="s">
        <v>2003</v>
      </c>
      <c r="H1063" s="265" t="s">
        <v>2004</v>
      </c>
      <c r="I1063" s="266"/>
    </row>
    <row r="1064" spans="1:9">
      <c r="A1064" s="264">
        <f t="shared" si="16"/>
        <v>1058</v>
      </c>
      <c r="B1064" s="265" t="s">
        <v>2005</v>
      </c>
      <c r="C1064" s="266" t="s">
        <v>1227</v>
      </c>
      <c r="D1064" s="266" t="s">
        <v>112</v>
      </c>
      <c r="E1064" s="265" t="s">
        <v>1804</v>
      </c>
      <c r="F1064" s="267">
        <v>2.0000000000000001E-4</v>
      </c>
      <c r="G1064" s="268" t="s">
        <v>473</v>
      </c>
      <c r="H1064" s="265" t="s">
        <v>2006</v>
      </c>
      <c r="I1064" s="266" t="s">
        <v>173</v>
      </c>
    </row>
    <row r="1065" spans="1:9">
      <c r="A1065" s="264">
        <f t="shared" si="16"/>
        <v>1059</v>
      </c>
      <c r="B1065" s="265" t="s">
        <v>2007</v>
      </c>
      <c r="C1065" s="266" t="s">
        <v>1227</v>
      </c>
      <c r="D1065" s="266" t="s">
        <v>112</v>
      </c>
      <c r="E1065" s="265" t="s">
        <v>1804</v>
      </c>
      <c r="F1065" s="267">
        <v>5.0000000000000001E-4</v>
      </c>
      <c r="G1065" s="268" t="s">
        <v>343</v>
      </c>
      <c r="H1065" s="265" t="s">
        <v>2006</v>
      </c>
      <c r="I1065" s="266" t="s">
        <v>173</v>
      </c>
    </row>
    <row r="1066" spans="1:9">
      <c r="A1066" s="264">
        <f t="shared" si="16"/>
        <v>1060</v>
      </c>
      <c r="B1066" s="265" t="s">
        <v>1266</v>
      </c>
      <c r="C1066" s="266" t="s">
        <v>1227</v>
      </c>
      <c r="D1066" s="266" t="s">
        <v>112</v>
      </c>
      <c r="E1066" s="265" t="s">
        <v>1804</v>
      </c>
      <c r="F1066" s="267">
        <v>5</v>
      </c>
      <c r="G1066" s="268" t="s">
        <v>2008</v>
      </c>
      <c r="H1066" s="265" t="s">
        <v>2006</v>
      </c>
      <c r="I1066" s="266" t="s">
        <v>295</v>
      </c>
    </row>
    <row r="1067" spans="1:9">
      <c r="A1067" s="264">
        <f t="shared" si="16"/>
        <v>1061</v>
      </c>
      <c r="B1067" s="265" t="s">
        <v>894</v>
      </c>
      <c r="C1067" s="266" t="s">
        <v>1227</v>
      </c>
      <c r="D1067" s="266" t="s">
        <v>112</v>
      </c>
      <c r="E1067" s="265" t="s">
        <v>1804</v>
      </c>
      <c r="F1067" s="267">
        <v>1.7192000000000001</v>
      </c>
      <c r="G1067" s="268" t="s">
        <v>2009</v>
      </c>
      <c r="H1067" s="265" t="s">
        <v>2006</v>
      </c>
      <c r="I1067" s="266" t="s">
        <v>173</v>
      </c>
    </row>
    <row r="1068" spans="1:9">
      <c r="A1068" s="264">
        <f t="shared" si="16"/>
        <v>1062</v>
      </c>
      <c r="B1068" s="265" t="s">
        <v>2010</v>
      </c>
      <c r="C1068" s="266" t="s">
        <v>1227</v>
      </c>
      <c r="D1068" s="266" t="s">
        <v>112</v>
      </c>
      <c r="E1068" s="265" t="s">
        <v>1804</v>
      </c>
      <c r="F1068" s="267">
        <v>0.08</v>
      </c>
      <c r="G1068" s="268" t="s">
        <v>167</v>
      </c>
      <c r="H1068" s="265" t="s">
        <v>2006</v>
      </c>
      <c r="I1068" s="266" t="s">
        <v>295</v>
      </c>
    </row>
    <row r="1069" spans="1:9">
      <c r="A1069" s="264">
        <f t="shared" si="16"/>
        <v>1063</v>
      </c>
      <c r="B1069" s="265" t="s">
        <v>2011</v>
      </c>
      <c r="C1069" s="266" t="s">
        <v>133</v>
      </c>
      <c r="D1069" s="266" t="s">
        <v>121</v>
      </c>
      <c r="E1069" s="265" t="s">
        <v>1815</v>
      </c>
      <c r="F1069" s="267">
        <v>3.6799999999999999E-2</v>
      </c>
      <c r="G1069" s="268" t="s">
        <v>2012</v>
      </c>
      <c r="H1069" s="265" t="s">
        <v>1816</v>
      </c>
      <c r="I1069" s="266"/>
    </row>
    <row r="1070" spans="1:9">
      <c r="A1070" s="264">
        <f t="shared" si="16"/>
        <v>1064</v>
      </c>
      <c r="B1070" s="265" t="s">
        <v>2013</v>
      </c>
      <c r="C1070" s="266" t="s">
        <v>2014</v>
      </c>
      <c r="D1070" s="266" t="s">
        <v>112</v>
      </c>
      <c r="E1070" s="265" t="s">
        <v>2015</v>
      </c>
      <c r="F1070" s="267">
        <v>2.7000000000000001E-3</v>
      </c>
      <c r="G1070" s="268" t="s">
        <v>2016</v>
      </c>
      <c r="H1070" s="265" t="s">
        <v>1816</v>
      </c>
      <c r="I1070" s="266"/>
    </row>
    <row r="1071" spans="1:9">
      <c r="A1071" s="264">
        <f t="shared" si="16"/>
        <v>1065</v>
      </c>
      <c r="B1071" s="265" t="s">
        <v>2017</v>
      </c>
      <c r="C1071" s="266" t="s">
        <v>2014</v>
      </c>
      <c r="D1071" s="266" t="s">
        <v>112</v>
      </c>
      <c r="E1071" s="265" t="s">
        <v>2015</v>
      </c>
      <c r="F1071" s="267">
        <v>6.1000000000000004E-3</v>
      </c>
      <c r="G1071" s="268" t="s">
        <v>2018</v>
      </c>
      <c r="H1071" s="265" t="s">
        <v>1816</v>
      </c>
      <c r="I1071" s="266"/>
    </row>
    <row r="1072" spans="1:9">
      <c r="A1072" s="264">
        <f t="shared" si="16"/>
        <v>1066</v>
      </c>
      <c r="B1072" s="265" t="s">
        <v>2019</v>
      </c>
      <c r="C1072" s="266" t="s">
        <v>2014</v>
      </c>
      <c r="D1072" s="266" t="s">
        <v>112</v>
      </c>
      <c r="E1072" s="265" t="s">
        <v>2015</v>
      </c>
      <c r="F1072" s="267">
        <v>1.5699999999999999E-2</v>
      </c>
      <c r="G1072" s="268" t="s">
        <v>2020</v>
      </c>
      <c r="H1072" s="265" t="s">
        <v>1816</v>
      </c>
      <c r="I1072" s="266"/>
    </row>
    <row r="1073" spans="1:9">
      <c r="A1073" s="264">
        <f t="shared" si="16"/>
        <v>1067</v>
      </c>
      <c r="B1073" s="265" t="s">
        <v>2021</v>
      </c>
      <c r="C1073" s="266" t="s">
        <v>2014</v>
      </c>
      <c r="D1073" s="266" t="s">
        <v>112</v>
      </c>
      <c r="E1073" s="265" t="s">
        <v>2015</v>
      </c>
      <c r="F1073" s="267">
        <v>8.1199999999999994E-2</v>
      </c>
      <c r="G1073" s="268" t="s">
        <v>2022</v>
      </c>
      <c r="H1073" s="265" t="s">
        <v>1816</v>
      </c>
      <c r="I1073" s="266"/>
    </row>
    <row r="1074" spans="1:9">
      <c r="A1074" s="264">
        <f t="shared" si="16"/>
        <v>1068</v>
      </c>
      <c r="B1074" s="265" t="s">
        <v>1187</v>
      </c>
      <c r="C1074" s="266" t="s">
        <v>2014</v>
      </c>
      <c r="D1074" s="266" t="s">
        <v>112</v>
      </c>
      <c r="E1074" s="265" t="s">
        <v>2015</v>
      </c>
      <c r="F1074" s="267">
        <v>0.2762</v>
      </c>
      <c r="G1074" s="268" t="s">
        <v>2023</v>
      </c>
      <c r="H1074" s="265" t="s">
        <v>1816</v>
      </c>
      <c r="I1074" s="266"/>
    </row>
    <row r="1075" spans="1:9">
      <c r="A1075" s="264">
        <f t="shared" si="16"/>
        <v>1069</v>
      </c>
      <c r="B1075" s="265" t="s">
        <v>1185</v>
      </c>
      <c r="C1075" s="266" t="s">
        <v>2014</v>
      </c>
      <c r="D1075" s="266" t="s">
        <v>112</v>
      </c>
      <c r="E1075" s="265" t="s">
        <v>2015</v>
      </c>
      <c r="F1075" s="267">
        <v>1.23E-2</v>
      </c>
      <c r="G1075" s="268" t="s">
        <v>2024</v>
      </c>
      <c r="H1075" s="265" t="s">
        <v>1816</v>
      </c>
      <c r="I1075" s="266"/>
    </row>
    <row r="1076" spans="1:9">
      <c r="A1076" s="264">
        <f t="shared" si="16"/>
        <v>1070</v>
      </c>
      <c r="B1076" s="265" t="s">
        <v>2025</v>
      </c>
      <c r="C1076" s="266" t="s">
        <v>2014</v>
      </c>
      <c r="D1076" s="266" t="s">
        <v>112</v>
      </c>
      <c r="E1076" s="265" t="s">
        <v>2015</v>
      </c>
      <c r="F1076" s="267">
        <v>0.32229999999999998</v>
      </c>
      <c r="G1076" s="268" t="s">
        <v>2026</v>
      </c>
      <c r="H1076" s="265" t="s">
        <v>1816</v>
      </c>
      <c r="I1076" s="266"/>
    </row>
    <row r="1077" spans="1:9">
      <c r="A1077" s="264">
        <f t="shared" si="16"/>
        <v>1071</v>
      </c>
      <c r="B1077" s="265" t="s">
        <v>2027</v>
      </c>
      <c r="C1077" s="266" t="s">
        <v>133</v>
      </c>
      <c r="D1077" s="266" t="s">
        <v>121</v>
      </c>
      <c r="E1077" s="265" t="s">
        <v>1815</v>
      </c>
      <c r="F1077" s="267">
        <v>2.18E-2</v>
      </c>
      <c r="G1077" s="268" t="s">
        <v>2028</v>
      </c>
      <c r="H1077" s="265" t="s">
        <v>1816</v>
      </c>
      <c r="I1077" s="266"/>
    </row>
    <row r="1078" spans="1:9">
      <c r="A1078" s="264">
        <f t="shared" si="16"/>
        <v>1072</v>
      </c>
      <c r="B1078" s="265" t="s">
        <v>2029</v>
      </c>
      <c r="C1078" s="266" t="s">
        <v>133</v>
      </c>
      <c r="D1078" s="266" t="s">
        <v>121</v>
      </c>
      <c r="E1078" s="265" t="s">
        <v>1815</v>
      </c>
      <c r="F1078" s="267">
        <v>1.44E-2</v>
      </c>
      <c r="G1078" s="268" t="s">
        <v>2030</v>
      </c>
      <c r="H1078" s="265" t="s">
        <v>1816</v>
      </c>
      <c r="I1078" s="266"/>
    </row>
    <row r="1079" spans="1:9">
      <c r="A1079" s="264">
        <f t="shared" si="16"/>
        <v>1073</v>
      </c>
      <c r="B1079" s="265" t="s">
        <v>2031</v>
      </c>
      <c r="C1079" s="266" t="s">
        <v>133</v>
      </c>
      <c r="D1079" s="266" t="s">
        <v>121</v>
      </c>
      <c r="E1079" s="265" t="s">
        <v>1815</v>
      </c>
      <c r="F1079" s="267">
        <v>1.4200000000000001E-2</v>
      </c>
      <c r="G1079" s="268" t="s">
        <v>2032</v>
      </c>
      <c r="H1079" s="265" t="s">
        <v>1816</v>
      </c>
      <c r="I1079" s="266"/>
    </row>
    <row r="1080" spans="1:9">
      <c r="A1080" s="264">
        <f t="shared" si="16"/>
        <v>1074</v>
      </c>
      <c r="B1080" s="265" t="s">
        <v>2033</v>
      </c>
      <c r="C1080" s="266" t="s">
        <v>133</v>
      </c>
      <c r="D1080" s="266" t="s">
        <v>121</v>
      </c>
      <c r="E1080" s="265" t="s">
        <v>1815</v>
      </c>
      <c r="F1080" s="267">
        <v>2.2000000000000001E-3</v>
      </c>
      <c r="G1080" s="268" t="s">
        <v>2034</v>
      </c>
      <c r="H1080" s="265" t="s">
        <v>1816</v>
      </c>
      <c r="I1080" s="266"/>
    </row>
    <row r="1081" spans="1:9">
      <c r="A1081" s="264">
        <f t="shared" si="16"/>
        <v>1075</v>
      </c>
      <c r="B1081" s="265" t="s">
        <v>1403</v>
      </c>
      <c r="C1081" s="266" t="s">
        <v>133</v>
      </c>
      <c r="D1081" s="266" t="s">
        <v>121</v>
      </c>
      <c r="E1081" s="265" t="s">
        <v>1815</v>
      </c>
      <c r="F1081" s="267">
        <v>2.7E-2</v>
      </c>
      <c r="G1081" s="268" t="s">
        <v>2035</v>
      </c>
      <c r="H1081" s="265" t="s">
        <v>1816</v>
      </c>
      <c r="I1081" s="266"/>
    </row>
    <row r="1082" spans="1:9">
      <c r="A1082" s="264">
        <f t="shared" si="16"/>
        <v>1076</v>
      </c>
      <c r="B1082" s="265" t="s">
        <v>2036</v>
      </c>
      <c r="C1082" s="266" t="s">
        <v>133</v>
      </c>
      <c r="D1082" s="266" t="s">
        <v>121</v>
      </c>
      <c r="E1082" s="265" t="s">
        <v>1815</v>
      </c>
      <c r="F1082" s="267">
        <v>3.9800000000000002E-2</v>
      </c>
      <c r="G1082" s="268" t="s">
        <v>2037</v>
      </c>
      <c r="H1082" s="265" t="s">
        <v>1816</v>
      </c>
      <c r="I1082" s="266"/>
    </row>
    <row r="1083" spans="1:9">
      <c r="A1083" s="264">
        <f t="shared" si="16"/>
        <v>1077</v>
      </c>
      <c r="B1083" s="265" t="s">
        <v>2038</v>
      </c>
      <c r="C1083" s="266" t="s">
        <v>133</v>
      </c>
      <c r="D1083" s="266" t="s">
        <v>121</v>
      </c>
      <c r="E1083" s="265" t="s">
        <v>1815</v>
      </c>
      <c r="F1083" s="267">
        <v>3.6799999999999999E-2</v>
      </c>
      <c r="G1083" s="268" t="s">
        <v>2012</v>
      </c>
      <c r="H1083" s="265" t="s">
        <v>1816</v>
      </c>
      <c r="I1083" s="266"/>
    </row>
    <row r="1084" spans="1:9">
      <c r="A1084" s="264">
        <f t="shared" si="16"/>
        <v>1078</v>
      </c>
      <c r="B1084" s="265" t="s">
        <v>2039</v>
      </c>
      <c r="C1084" s="266" t="s">
        <v>133</v>
      </c>
      <c r="D1084" s="266" t="s">
        <v>121</v>
      </c>
      <c r="E1084" s="265" t="s">
        <v>1815</v>
      </c>
      <c r="F1084" s="267">
        <v>9.4000000000000004E-3</v>
      </c>
      <c r="G1084" s="268" t="s">
        <v>2040</v>
      </c>
      <c r="H1084" s="265" t="s">
        <v>1816</v>
      </c>
      <c r="I1084" s="266"/>
    </row>
    <row r="1085" spans="1:9">
      <c r="A1085" s="264">
        <f t="shared" si="16"/>
        <v>1079</v>
      </c>
      <c r="B1085" s="265" t="s">
        <v>2041</v>
      </c>
      <c r="C1085" s="266" t="s">
        <v>133</v>
      </c>
      <c r="D1085" s="266" t="s">
        <v>121</v>
      </c>
      <c r="E1085" s="265" t="s">
        <v>1815</v>
      </c>
      <c r="F1085" s="267">
        <v>7.1999999999999998E-3</v>
      </c>
      <c r="G1085" s="268" t="s">
        <v>2042</v>
      </c>
      <c r="H1085" s="265" t="s">
        <v>1816</v>
      </c>
      <c r="I1085" s="266"/>
    </row>
    <row r="1086" spans="1:9">
      <c r="A1086" s="264">
        <f t="shared" si="16"/>
        <v>1080</v>
      </c>
      <c r="B1086" s="265" t="s">
        <v>1187</v>
      </c>
      <c r="C1086" s="266" t="s">
        <v>133</v>
      </c>
      <c r="D1086" s="266" t="s">
        <v>121</v>
      </c>
      <c r="E1086" s="265" t="s">
        <v>1815</v>
      </c>
      <c r="F1086" s="267">
        <v>4.07E-2</v>
      </c>
      <c r="G1086" s="268" t="s">
        <v>2043</v>
      </c>
      <c r="H1086" s="265" t="s">
        <v>1816</v>
      </c>
      <c r="I1086" s="266"/>
    </row>
    <row r="1087" spans="1:9">
      <c r="A1087" s="264">
        <f t="shared" si="16"/>
        <v>1081</v>
      </c>
      <c r="B1087" s="265" t="s">
        <v>668</v>
      </c>
      <c r="C1087" s="266" t="s">
        <v>133</v>
      </c>
      <c r="D1087" s="266" t="s">
        <v>121</v>
      </c>
      <c r="E1087" s="265" t="s">
        <v>1815</v>
      </c>
      <c r="F1087" s="267">
        <v>4.4000000000000003E-3</v>
      </c>
      <c r="G1087" s="268" t="s">
        <v>2044</v>
      </c>
      <c r="H1087" s="265" t="s">
        <v>2045</v>
      </c>
      <c r="I1087" s="266"/>
    </row>
    <row r="1088" spans="1:9">
      <c r="A1088" s="264">
        <f t="shared" si="16"/>
        <v>1082</v>
      </c>
      <c r="B1088" s="265" t="s">
        <v>2046</v>
      </c>
      <c r="C1088" s="266" t="s">
        <v>133</v>
      </c>
      <c r="D1088" s="266" t="s">
        <v>121</v>
      </c>
      <c r="E1088" s="265" t="s">
        <v>1815</v>
      </c>
      <c r="F1088" s="267">
        <v>1.8700000000000001E-2</v>
      </c>
      <c r="G1088" s="268" t="s">
        <v>2047</v>
      </c>
      <c r="H1088" s="265" t="s">
        <v>1816</v>
      </c>
      <c r="I1088" s="266"/>
    </row>
    <row r="1089" spans="1:11">
      <c r="A1089" s="264">
        <f t="shared" si="16"/>
        <v>1083</v>
      </c>
      <c r="B1089" s="265" t="s">
        <v>2048</v>
      </c>
      <c r="C1089" s="266" t="s">
        <v>133</v>
      </c>
      <c r="D1089" s="266" t="s">
        <v>121</v>
      </c>
      <c r="E1089" s="265" t="s">
        <v>1815</v>
      </c>
      <c r="F1089" s="267">
        <v>3.1600000000000003E-2</v>
      </c>
      <c r="G1089" s="268" t="s">
        <v>2049</v>
      </c>
      <c r="H1089" s="265" t="s">
        <v>1816</v>
      </c>
      <c r="I1089" s="266"/>
    </row>
    <row r="1090" spans="1:11">
      <c r="A1090" s="264">
        <f t="shared" si="16"/>
        <v>1084</v>
      </c>
      <c r="B1090" s="265" t="s">
        <v>2050</v>
      </c>
      <c r="C1090" s="266" t="s">
        <v>133</v>
      </c>
      <c r="D1090" s="266" t="s">
        <v>121</v>
      </c>
      <c r="E1090" s="265" t="s">
        <v>1815</v>
      </c>
      <c r="F1090" s="267">
        <v>5.5999999999999999E-3</v>
      </c>
      <c r="G1090" s="268" t="s">
        <v>2051</v>
      </c>
      <c r="H1090" s="265" t="s">
        <v>1816</v>
      </c>
      <c r="I1090" s="266"/>
    </row>
    <row r="1091" spans="1:11">
      <c r="A1091" s="264">
        <f t="shared" si="16"/>
        <v>1085</v>
      </c>
      <c r="B1091" s="265" t="s">
        <v>1178</v>
      </c>
      <c r="C1091" s="266" t="s">
        <v>133</v>
      </c>
      <c r="D1091" s="266" t="s">
        <v>121</v>
      </c>
      <c r="E1091" s="265" t="s">
        <v>1815</v>
      </c>
      <c r="F1091" s="267">
        <v>1.77E-2</v>
      </c>
      <c r="G1091" s="268" t="s">
        <v>2052</v>
      </c>
      <c r="H1091" s="265" t="s">
        <v>1816</v>
      </c>
      <c r="I1091" s="266"/>
    </row>
    <row r="1092" spans="1:11">
      <c r="A1092" s="264">
        <f t="shared" si="16"/>
        <v>1086</v>
      </c>
      <c r="B1092" s="265" t="s">
        <v>1604</v>
      </c>
      <c r="C1092" s="266" t="s">
        <v>133</v>
      </c>
      <c r="D1092" s="266" t="s">
        <v>121</v>
      </c>
      <c r="E1092" s="265" t="s">
        <v>1815</v>
      </c>
      <c r="F1092" s="267">
        <v>4.9500000000000002E-2</v>
      </c>
      <c r="G1092" s="268" t="s">
        <v>2053</v>
      </c>
      <c r="H1092" s="265" t="s">
        <v>1816</v>
      </c>
      <c r="I1092" s="266"/>
    </row>
    <row r="1093" spans="1:11">
      <c r="A1093" s="264">
        <f t="shared" si="16"/>
        <v>1087</v>
      </c>
      <c r="B1093" s="265" t="s">
        <v>349</v>
      </c>
      <c r="C1093" s="266" t="s">
        <v>2014</v>
      </c>
      <c r="D1093" s="266" t="s">
        <v>112</v>
      </c>
      <c r="E1093" s="265" t="s">
        <v>2015</v>
      </c>
      <c r="F1093" s="267">
        <v>9.2999999999999992E-3</v>
      </c>
      <c r="G1093" s="268" t="s">
        <v>211</v>
      </c>
      <c r="H1093" s="265" t="s">
        <v>1816</v>
      </c>
      <c r="I1093" s="266"/>
    </row>
    <row r="1094" spans="1:11">
      <c r="A1094" s="264">
        <f t="shared" si="16"/>
        <v>1088</v>
      </c>
      <c r="B1094" s="265" t="s">
        <v>2054</v>
      </c>
      <c r="C1094" s="266" t="s">
        <v>2055</v>
      </c>
      <c r="D1094" s="266" t="s">
        <v>121</v>
      </c>
      <c r="E1094" s="265" t="s">
        <v>1746</v>
      </c>
      <c r="F1094" s="267">
        <v>1.87</v>
      </c>
      <c r="G1094" s="268" t="s">
        <v>1524</v>
      </c>
      <c r="H1094" s="265" t="s">
        <v>2056</v>
      </c>
      <c r="I1094" s="266" t="s">
        <v>500</v>
      </c>
    </row>
    <row r="1095" spans="1:11">
      <c r="A1095" s="264">
        <f t="shared" si="16"/>
        <v>1089</v>
      </c>
      <c r="B1095" s="265" t="s">
        <v>2057</v>
      </c>
      <c r="C1095" s="266" t="s">
        <v>1007</v>
      </c>
      <c r="D1095" s="266" t="s">
        <v>121</v>
      </c>
      <c r="E1095" s="265" t="s">
        <v>588</v>
      </c>
      <c r="F1095" s="267">
        <v>1.21</v>
      </c>
      <c r="G1095" s="268" t="s">
        <v>2058</v>
      </c>
      <c r="H1095" s="265" t="s">
        <v>1008</v>
      </c>
      <c r="I1095" s="266"/>
    </row>
    <row r="1096" spans="1:11">
      <c r="A1096" s="264">
        <f t="shared" si="16"/>
        <v>1090</v>
      </c>
      <c r="B1096" s="265" t="s">
        <v>2059</v>
      </c>
      <c r="C1096" s="266" t="s">
        <v>1007</v>
      </c>
      <c r="D1096" s="266" t="s">
        <v>121</v>
      </c>
      <c r="E1096" s="265" t="s">
        <v>588</v>
      </c>
      <c r="F1096" s="267">
        <v>0.96</v>
      </c>
      <c r="G1096" s="268" t="s">
        <v>2060</v>
      </c>
      <c r="H1096" s="265" t="s">
        <v>1008</v>
      </c>
      <c r="I1096" s="266" t="s">
        <v>1270</v>
      </c>
    </row>
    <row r="1097" spans="1:11">
      <c r="A1097" s="264">
        <f t="shared" ref="A1097:A1160" si="17">A1096+1</f>
        <v>1091</v>
      </c>
      <c r="B1097" s="265" t="s">
        <v>1636</v>
      </c>
      <c r="C1097" s="266" t="s">
        <v>1007</v>
      </c>
      <c r="D1097" s="266" t="s">
        <v>112</v>
      </c>
      <c r="E1097" s="265" t="s">
        <v>588</v>
      </c>
      <c r="F1097" s="267">
        <v>0.95369999999999999</v>
      </c>
      <c r="G1097" s="268" t="s">
        <v>2061</v>
      </c>
      <c r="H1097" s="265" t="s">
        <v>1008</v>
      </c>
      <c r="I1097" s="266" t="s">
        <v>1270</v>
      </c>
    </row>
    <row r="1098" spans="1:11">
      <c r="A1098" s="264">
        <f t="shared" si="17"/>
        <v>1092</v>
      </c>
      <c r="B1098" s="265" t="s">
        <v>2062</v>
      </c>
      <c r="C1098" s="266" t="s">
        <v>1216</v>
      </c>
      <c r="D1098" s="266" t="s">
        <v>227</v>
      </c>
      <c r="E1098" s="265" t="s">
        <v>2063</v>
      </c>
      <c r="F1098" s="267">
        <v>2.1899999999999999E-2</v>
      </c>
      <c r="G1098" s="268" t="s">
        <v>2064</v>
      </c>
      <c r="H1098" s="265" t="s">
        <v>2065</v>
      </c>
      <c r="I1098" s="266"/>
      <c r="K1098" s="269" t="s">
        <v>2066</v>
      </c>
    </row>
    <row r="1099" spans="1:11">
      <c r="A1099" s="264">
        <f t="shared" si="17"/>
        <v>1093</v>
      </c>
      <c r="B1099" s="265" t="s">
        <v>485</v>
      </c>
      <c r="C1099" s="266" t="s">
        <v>610</v>
      </c>
      <c r="D1099" s="266" t="s">
        <v>112</v>
      </c>
      <c r="E1099" s="265" t="s">
        <v>611</v>
      </c>
      <c r="F1099" s="267">
        <v>2.17</v>
      </c>
      <c r="G1099" s="268" t="s">
        <v>2067</v>
      </c>
      <c r="H1099" s="265" t="s">
        <v>2006</v>
      </c>
      <c r="I1099" s="266" t="s">
        <v>295</v>
      </c>
    </row>
    <row r="1100" spans="1:11">
      <c r="A1100" s="264">
        <f t="shared" si="17"/>
        <v>1094</v>
      </c>
      <c r="B1100" s="265" t="s">
        <v>2068</v>
      </c>
      <c r="C1100" s="266" t="s">
        <v>610</v>
      </c>
      <c r="D1100" s="266" t="s">
        <v>112</v>
      </c>
      <c r="E1100" s="265" t="s">
        <v>2069</v>
      </c>
      <c r="F1100" s="267">
        <v>3.8999999999999998E-3</v>
      </c>
      <c r="G1100" s="268" t="s">
        <v>1508</v>
      </c>
      <c r="H1100" s="265" t="s">
        <v>2070</v>
      </c>
      <c r="I1100" s="266" t="s">
        <v>2071</v>
      </c>
    </row>
    <row r="1101" spans="1:11">
      <c r="A1101" s="264">
        <f t="shared" si="17"/>
        <v>1095</v>
      </c>
      <c r="B1101" s="265" t="s">
        <v>2072</v>
      </c>
      <c r="C1101" s="266" t="s">
        <v>610</v>
      </c>
      <c r="D1101" s="266" t="s">
        <v>112</v>
      </c>
      <c r="E1101" s="265" t="s">
        <v>2069</v>
      </c>
      <c r="F1101" s="267">
        <v>4.4000000000000003E-3</v>
      </c>
      <c r="G1101" s="268" t="s">
        <v>1080</v>
      </c>
      <c r="H1101" s="265" t="s">
        <v>2070</v>
      </c>
      <c r="I1101" s="266" t="s">
        <v>2071</v>
      </c>
    </row>
    <row r="1102" spans="1:11">
      <c r="A1102" s="264">
        <f t="shared" si="17"/>
        <v>1096</v>
      </c>
      <c r="B1102" s="265" t="s">
        <v>2073</v>
      </c>
      <c r="C1102" s="266" t="s">
        <v>610</v>
      </c>
      <c r="D1102" s="266" t="s">
        <v>112</v>
      </c>
      <c r="E1102" s="265" t="s">
        <v>2069</v>
      </c>
      <c r="F1102" s="267">
        <v>7.1000000000000004E-3</v>
      </c>
      <c r="G1102" s="268" t="s">
        <v>2074</v>
      </c>
      <c r="H1102" s="265" t="s">
        <v>2075</v>
      </c>
      <c r="I1102" s="266" t="s">
        <v>2071</v>
      </c>
    </row>
    <row r="1103" spans="1:11">
      <c r="A1103" s="264">
        <f t="shared" si="17"/>
        <v>1097</v>
      </c>
      <c r="B1103" s="265" t="s">
        <v>2076</v>
      </c>
      <c r="C1103" s="266" t="s">
        <v>1367</v>
      </c>
      <c r="D1103" s="266" t="s">
        <v>121</v>
      </c>
      <c r="E1103" s="265" t="s">
        <v>1368</v>
      </c>
      <c r="F1103" s="267">
        <v>4.6925999999999997</v>
      </c>
      <c r="G1103" s="268" t="s">
        <v>2077</v>
      </c>
      <c r="H1103" s="265" t="s">
        <v>1370</v>
      </c>
      <c r="I1103" s="266"/>
    </row>
    <row r="1104" spans="1:11">
      <c r="A1104" s="264">
        <f t="shared" si="17"/>
        <v>1098</v>
      </c>
      <c r="B1104" s="265" t="s">
        <v>2078</v>
      </c>
      <c r="C1104" s="266" t="s">
        <v>1367</v>
      </c>
      <c r="D1104" s="266" t="s">
        <v>121</v>
      </c>
      <c r="E1104" s="265" t="s">
        <v>1368</v>
      </c>
      <c r="F1104" s="267">
        <v>0.79239999999999999</v>
      </c>
      <c r="G1104" s="268" t="s">
        <v>2079</v>
      </c>
      <c r="H1104" s="265" t="s">
        <v>1370</v>
      </c>
      <c r="I1104" s="266"/>
    </row>
    <row r="1105" spans="1:9">
      <c r="A1105" s="264">
        <f t="shared" si="17"/>
        <v>1099</v>
      </c>
      <c r="B1105" s="265" t="s">
        <v>2080</v>
      </c>
      <c r="C1105" s="266" t="s">
        <v>1367</v>
      </c>
      <c r="D1105" s="266" t="s">
        <v>121</v>
      </c>
      <c r="E1105" s="265" t="s">
        <v>1368</v>
      </c>
      <c r="F1105" s="267">
        <v>5.8000000000000003E-2</v>
      </c>
      <c r="G1105" s="268" t="s">
        <v>2081</v>
      </c>
      <c r="H1105" s="265" t="s">
        <v>1370</v>
      </c>
      <c r="I1105" s="266"/>
    </row>
    <row r="1106" spans="1:9">
      <c r="A1106" s="264">
        <f t="shared" si="17"/>
        <v>1100</v>
      </c>
      <c r="B1106" s="265" t="s">
        <v>2082</v>
      </c>
      <c r="C1106" s="266" t="s">
        <v>149</v>
      </c>
      <c r="D1106" s="266" t="s">
        <v>112</v>
      </c>
      <c r="E1106" s="265" t="s">
        <v>2083</v>
      </c>
      <c r="F1106" s="267">
        <v>0.1222</v>
      </c>
      <c r="G1106" s="268" t="s">
        <v>2084</v>
      </c>
      <c r="H1106" s="265" t="s">
        <v>2085</v>
      </c>
      <c r="I1106" s="266"/>
    </row>
    <row r="1107" spans="1:9">
      <c r="A1107" s="264">
        <f t="shared" si="17"/>
        <v>1101</v>
      </c>
      <c r="B1107" s="265" t="s">
        <v>2086</v>
      </c>
      <c r="C1107" s="266" t="s">
        <v>149</v>
      </c>
      <c r="D1107" s="266" t="s">
        <v>112</v>
      </c>
      <c r="E1107" s="265" t="s">
        <v>2083</v>
      </c>
      <c r="F1107" s="267">
        <v>0.24510000000000001</v>
      </c>
      <c r="G1107" s="268" t="s">
        <v>2087</v>
      </c>
      <c r="H1107" s="265" t="s">
        <v>2085</v>
      </c>
      <c r="I1107" s="266"/>
    </row>
    <row r="1108" spans="1:9">
      <c r="A1108" s="264">
        <f t="shared" si="17"/>
        <v>1102</v>
      </c>
      <c r="B1108" s="265" t="s">
        <v>254</v>
      </c>
      <c r="C1108" s="266" t="s">
        <v>149</v>
      </c>
      <c r="D1108" s="266" t="s">
        <v>112</v>
      </c>
      <c r="E1108" s="265" t="s">
        <v>2083</v>
      </c>
      <c r="F1108" s="267">
        <v>6.9000000000000006E-2</v>
      </c>
      <c r="G1108" s="268" t="s">
        <v>2088</v>
      </c>
      <c r="H1108" s="265" t="s">
        <v>2085</v>
      </c>
      <c r="I1108" s="266"/>
    </row>
    <row r="1109" spans="1:9">
      <c r="A1109" s="264">
        <f t="shared" si="17"/>
        <v>1103</v>
      </c>
      <c r="B1109" s="265" t="s">
        <v>2089</v>
      </c>
      <c r="C1109" s="266" t="s">
        <v>149</v>
      </c>
      <c r="D1109" s="266" t="s">
        <v>112</v>
      </c>
      <c r="E1109" s="265" t="s">
        <v>2083</v>
      </c>
      <c r="F1109" s="267">
        <v>4.9000000000000002E-2</v>
      </c>
      <c r="G1109" s="268" t="s">
        <v>2090</v>
      </c>
      <c r="H1109" s="265" t="s">
        <v>2085</v>
      </c>
      <c r="I1109" s="266"/>
    </row>
    <row r="1110" spans="1:9">
      <c r="A1110" s="264">
        <f t="shared" si="17"/>
        <v>1104</v>
      </c>
      <c r="B1110" s="265" t="s">
        <v>580</v>
      </c>
      <c r="C1110" s="266" t="s">
        <v>149</v>
      </c>
      <c r="D1110" s="266" t="s">
        <v>112</v>
      </c>
      <c r="E1110" s="265" t="s">
        <v>2083</v>
      </c>
      <c r="F1110" s="267">
        <v>5.2200000000000003E-2</v>
      </c>
      <c r="G1110" s="268" t="s">
        <v>2091</v>
      </c>
      <c r="H1110" s="265" t="s">
        <v>2085</v>
      </c>
      <c r="I1110" s="266"/>
    </row>
    <row r="1111" spans="1:9">
      <c r="A1111" s="264">
        <f t="shared" si="17"/>
        <v>1105</v>
      </c>
      <c r="B1111" s="265" t="s">
        <v>2092</v>
      </c>
      <c r="C1111" s="266" t="s">
        <v>149</v>
      </c>
      <c r="D1111" s="266"/>
      <c r="E1111" s="265" t="s">
        <v>2083</v>
      </c>
      <c r="F1111" s="267">
        <v>2.7099999999999999E-2</v>
      </c>
      <c r="G1111" s="268" t="s">
        <v>2093</v>
      </c>
      <c r="H1111" s="265" t="s">
        <v>2085</v>
      </c>
      <c r="I1111" s="266"/>
    </row>
    <row r="1112" spans="1:9">
      <c r="A1112" s="264">
        <f t="shared" si="17"/>
        <v>1106</v>
      </c>
      <c r="B1112" s="265" t="s">
        <v>2094</v>
      </c>
      <c r="C1112" s="266" t="s">
        <v>149</v>
      </c>
      <c r="D1112" s="266" t="s">
        <v>112</v>
      </c>
      <c r="E1112" s="265" t="s">
        <v>2083</v>
      </c>
      <c r="F1112" s="267">
        <v>2.9499999999999998E-2</v>
      </c>
      <c r="G1112" s="268" t="s">
        <v>2095</v>
      </c>
      <c r="H1112" s="265" t="s">
        <v>2085</v>
      </c>
      <c r="I1112" s="266"/>
    </row>
    <row r="1113" spans="1:9">
      <c r="A1113" s="264">
        <f t="shared" si="17"/>
        <v>1107</v>
      </c>
      <c r="B1113" s="265" t="s">
        <v>2096</v>
      </c>
      <c r="C1113" s="266" t="s">
        <v>149</v>
      </c>
      <c r="D1113" s="266" t="s">
        <v>112</v>
      </c>
      <c r="E1113" s="265" t="s">
        <v>2083</v>
      </c>
      <c r="F1113" s="267">
        <v>1.7999999999999999E-2</v>
      </c>
      <c r="G1113" s="268" t="s">
        <v>2097</v>
      </c>
      <c r="H1113" s="265" t="s">
        <v>2085</v>
      </c>
      <c r="I1113" s="266"/>
    </row>
    <row r="1114" spans="1:9">
      <c r="A1114" s="264">
        <f t="shared" si="17"/>
        <v>1108</v>
      </c>
      <c r="B1114" s="265" t="s">
        <v>2098</v>
      </c>
      <c r="C1114" s="266" t="s">
        <v>1809</v>
      </c>
      <c r="D1114" s="266" t="s">
        <v>112</v>
      </c>
      <c r="E1114" s="265" t="s">
        <v>2099</v>
      </c>
      <c r="F1114" s="267">
        <v>1.14E-2</v>
      </c>
      <c r="G1114" s="268" t="s">
        <v>2100</v>
      </c>
      <c r="H1114" s="265" t="s">
        <v>2101</v>
      </c>
      <c r="I1114" s="266"/>
    </row>
    <row r="1115" spans="1:9">
      <c r="A1115" s="264">
        <f t="shared" si="17"/>
        <v>1109</v>
      </c>
      <c r="B1115" s="265" t="s">
        <v>2102</v>
      </c>
      <c r="C1115" s="266" t="s">
        <v>1809</v>
      </c>
      <c r="D1115" s="266" t="s">
        <v>112</v>
      </c>
      <c r="E1115" s="265" t="s">
        <v>2099</v>
      </c>
      <c r="F1115" s="267">
        <v>2.1100000000000001E-2</v>
      </c>
      <c r="G1115" s="268" t="s">
        <v>2103</v>
      </c>
      <c r="H1115" s="265" t="s">
        <v>2104</v>
      </c>
      <c r="I1115" s="266"/>
    </row>
    <row r="1116" spans="1:9">
      <c r="A1116" s="264">
        <f t="shared" si="17"/>
        <v>1110</v>
      </c>
      <c r="B1116" s="265" t="s">
        <v>2105</v>
      </c>
      <c r="C1116" s="266" t="s">
        <v>1809</v>
      </c>
      <c r="D1116" s="266" t="s">
        <v>112</v>
      </c>
      <c r="E1116" s="265" t="s">
        <v>2099</v>
      </c>
      <c r="F1116" s="267">
        <v>0.12659999999999999</v>
      </c>
      <c r="G1116" s="268" t="s">
        <v>2106</v>
      </c>
      <c r="H1116" s="265" t="s">
        <v>2107</v>
      </c>
      <c r="I1116" s="266"/>
    </row>
    <row r="1117" spans="1:9">
      <c r="A1117" s="264">
        <f t="shared" si="17"/>
        <v>1111</v>
      </c>
      <c r="B1117" s="265" t="s">
        <v>2108</v>
      </c>
      <c r="C1117" s="266" t="s">
        <v>1809</v>
      </c>
      <c r="D1117" s="266" t="s">
        <v>112</v>
      </c>
      <c r="E1117" s="265" t="s">
        <v>2099</v>
      </c>
      <c r="F1117" s="267">
        <v>5.8000000000000003E-2</v>
      </c>
      <c r="G1117" s="268" t="s">
        <v>2109</v>
      </c>
      <c r="H1117" s="265" t="s">
        <v>2110</v>
      </c>
      <c r="I1117" s="266"/>
    </row>
    <row r="1118" spans="1:9">
      <c r="A1118" s="264">
        <f t="shared" si="17"/>
        <v>1112</v>
      </c>
      <c r="B1118" s="265" t="s">
        <v>512</v>
      </c>
      <c r="C1118" s="266" t="s">
        <v>1809</v>
      </c>
      <c r="D1118" s="266" t="s">
        <v>112</v>
      </c>
      <c r="E1118" s="265" t="s">
        <v>2099</v>
      </c>
      <c r="F1118" s="267">
        <v>5.3E-3</v>
      </c>
      <c r="G1118" s="268" t="s">
        <v>2111</v>
      </c>
      <c r="H1118" s="265" t="s">
        <v>2112</v>
      </c>
      <c r="I1118" s="266"/>
    </row>
    <row r="1119" spans="1:9">
      <c r="A1119" s="264">
        <f t="shared" si="17"/>
        <v>1113</v>
      </c>
      <c r="B1119" s="265" t="s">
        <v>2113</v>
      </c>
      <c r="C1119" s="266" t="s">
        <v>1809</v>
      </c>
      <c r="D1119" s="266" t="s">
        <v>112</v>
      </c>
      <c r="E1119" s="265" t="s">
        <v>2099</v>
      </c>
      <c r="F1119" s="267">
        <v>1.6000000000000001E-3</v>
      </c>
      <c r="G1119" s="268" t="s">
        <v>2114</v>
      </c>
      <c r="H1119" s="265" t="s">
        <v>2115</v>
      </c>
      <c r="I1119" s="266"/>
    </row>
    <row r="1120" spans="1:9">
      <c r="A1120" s="264">
        <f t="shared" si="17"/>
        <v>1114</v>
      </c>
      <c r="B1120" s="265" t="s">
        <v>2116</v>
      </c>
      <c r="C1120" s="266" t="s">
        <v>1809</v>
      </c>
      <c r="D1120" s="266" t="s">
        <v>112</v>
      </c>
      <c r="E1120" s="265" t="s">
        <v>2099</v>
      </c>
      <c r="F1120" s="267">
        <v>3.0999999999999999E-3</v>
      </c>
      <c r="G1120" s="268" t="s">
        <v>2117</v>
      </c>
      <c r="H1120" s="265" t="s">
        <v>2118</v>
      </c>
      <c r="I1120" s="266"/>
    </row>
    <row r="1121" spans="1:9">
      <c r="A1121" s="264">
        <f t="shared" si="17"/>
        <v>1115</v>
      </c>
      <c r="B1121" s="265" t="s">
        <v>2119</v>
      </c>
      <c r="C1121" s="266" t="s">
        <v>963</v>
      </c>
      <c r="D1121" s="266" t="s">
        <v>121</v>
      </c>
      <c r="E1121" s="265" t="s">
        <v>2120</v>
      </c>
      <c r="F1121" s="267">
        <v>2.2000000000000001E-3</v>
      </c>
      <c r="G1121" s="268" t="s">
        <v>724</v>
      </c>
      <c r="H1121" s="265" t="s">
        <v>2121</v>
      </c>
      <c r="I1121" s="266" t="s">
        <v>966</v>
      </c>
    </row>
    <row r="1122" spans="1:9">
      <c r="A1122" s="264">
        <f t="shared" si="17"/>
        <v>1116</v>
      </c>
      <c r="B1122" s="265" t="s">
        <v>2122</v>
      </c>
      <c r="C1122" s="266" t="s">
        <v>610</v>
      </c>
      <c r="D1122" s="266" t="s">
        <v>112</v>
      </c>
      <c r="E1122" s="265" t="s">
        <v>2069</v>
      </c>
      <c r="F1122" s="267">
        <v>1.8E-3</v>
      </c>
      <c r="G1122" s="268" t="s">
        <v>2123</v>
      </c>
      <c r="H1122" s="265" t="s">
        <v>2124</v>
      </c>
      <c r="I1122" s="266" t="s">
        <v>2071</v>
      </c>
    </row>
    <row r="1123" spans="1:9">
      <c r="A1123" s="264">
        <f t="shared" si="17"/>
        <v>1117</v>
      </c>
      <c r="B1123" s="265" t="s">
        <v>2125</v>
      </c>
      <c r="C1123" s="266" t="s">
        <v>610</v>
      </c>
      <c r="D1123" s="266" t="s">
        <v>112</v>
      </c>
      <c r="E1123" s="265" t="s">
        <v>2069</v>
      </c>
      <c r="F1123" s="267">
        <v>1.2999999999999999E-3</v>
      </c>
      <c r="G1123" s="268" t="s">
        <v>2126</v>
      </c>
      <c r="H1123" s="265" t="s">
        <v>2127</v>
      </c>
      <c r="I1123" s="266"/>
    </row>
    <row r="1124" spans="1:9">
      <c r="A1124" s="264">
        <f t="shared" si="17"/>
        <v>1118</v>
      </c>
      <c r="B1124" s="265" t="s">
        <v>2128</v>
      </c>
      <c r="C1124" s="266" t="s">
        <v>610</v>
      </c>
      <c r="D1124" s="266" t="s">
        <v>112</v>
      </c>
      <c r="E1124" s="265" t="s">
        <v>2069</v>
      </c>
      <c r="F1124" s="267">
        <v>5.3E-3</v>
      </c>
      <c r="G1124" s="268" t="s">
        <v>2111</v>
      </c>
      <c r="H1124" s="265" t="s">
        <v>2129</v>
      </c>
      <c r="I1124" s="266" t="s">
        <v>2130</v>
      </c>
    </row>
    <row r="1125" spans="1:9">
      <c r="A1125" s="264">
        <f t="shared" si="17"/>
        <v>1119</v>
      </c>
      <c r="B1125" s="265" t="s">
        <v>2131</v>
      </c>
      <c r="C1125" s="266" t="s">
        <v>610</v>
      </c>
      <c r="D1125" s="266" t="s">
        <v>112</v>
      </c>
      <c r="E1125" s="265" t="s">
        <v>2069</v>
      </c>
      <c r="F1125" s="267">
        <v>2.3999999999999998E-3</v>
      </c>
      <c r="G1125" s="268" t="s">
        <v>2132</v>
      </c>
      <c r="H1125" s="265" t="s">
        <v>2133</v>
      </c>
      <c r="I1125" s="266" t="s">
        <v>2071</v>
      </c>
    </row>
    <row r="1126" spans="1:9">
      <c r="A1126" s="264">
        <f t="shared" si="17"/>
        <v>1120</v>
      </c>
      <c r="B1126" s="265" t="s">
        <v>1201</v>
      </c>
      <c r="C1126" s="266" t="s">
        <v>610</v>
      </c>
      <c r="D1126" s="266" t="s">
        <v>112</v>
      </c>
      <c r="E1126" s="265" t="s">
        <v>2069</v>
      </c>
      <c r="F1126" s="267">
        <v>2.9999999999999997E-4</v>
      </c>
      <c r="G1126" s="268" t="s">
        <v>1803</v>
      </c>
      <c r="H1126" s="265" t="s">
        <v>2134</v>
      </c>
      <c r="I1126" s="266" t="s">
        <v>2071</v>
      </c>
    </row>
    <row r="1127" spans="1:9">
      <c r="A1127" s="264">
        <f t="shared" si="17"/>
        <v>1121</v>
      </c>
      <c r="B1127" s="265" t="s">
        <v>2135</v>
      </c>
      <c r="C1127" s="266" t="s">
        <v>610</v>
      </c>
      <c r="D1127" s="266" t="s">
        <v>112</v>
      </c>
      <c r="E1127" s="265" t="s">
        <v>2069</v>
      </c>
      <c r="F1127" s="267">
        <v>1.6999999999999999E-3</v>
      </c>
      <c r="G1127" s="268" t="s">
        <v>2136</v>
      </c>
      <c r="H1127" s="265" t="s">
        <v>2137</v>
      </c>
      <c r="I1127" s="266" t="s">
        <v>2071</v>
      </c>
    </row>
    <row r="1128" spans="1:9">
      <c r="A1128" s="264">
        <f t="shared" si="17"/>
        <v>1122</v>
      </c>
      <c r="B1128" s="265" t="s">
        <v>2138</v>
      </c>
      <c r="C1128" s="266" t="s">
        <v>610</v>
      </c>
      <c r="D1128" s="266" t="s">
        <v>112</v>
      </c>
      <c r="E1128" s="265" t="s">
        <v>2069</v>
      </c>
      <c r="F1128" s="267">
        <v>1.6999999999999999E-3</v>
      </c>
      <c r="G1128" s="268" t="s">
        <v>2136</v>
      </c>
      <c r="H1128" s="265" t="s">
        <v>2137</v>
      </c>
      <c r="I1128" s="266" t="s">
        <v>2071</v>
      </c>
    </row>
    <row r="1129" spans="1:9">
      <c r="A1129" s="264">
        <f t="shared" si="17"/>
        <v>1123</v>
      </c>
      <c r="B1129" s="265" t="s">
        <v>1420</v>
      </c>
      <c r="C1129" s="266" t="s">
        <v>610</v>
      </c>
      <c r="D1129" s="266" t="s">
        <v>112</v>
      </c>
      <c r="E1129" s="265" t="s">
        <v>2069</v>
      </c>
      <c r="F1129" s="267">
        <v>1.5E-3</v>
      </c>
      <c r="G1129" s="268" t="s">
        <v>2139</v>
      </c>
      <c r="H1129" s="265" t="s">
        <v>2137</v>
      </c>
      <c r="I1129" s="266" t="s">
        <v>2071</v>
      </c>
    </row>
    <row r="1130" spans="1:9">
      <c r="A1130" s="264">
        <f t="shared" si="17"/>
        <v>1124</v>
      </c>
      <c r="B1130" s="265" t="s">
        <v>2140</v>
      </c>
      <c r="C1130" s="266" t="s">
        <v>610</v>
      </c>
      <c r="D1130" s="266" t="s">
        <v>112</v>
      </c>
      <c r="E1130" s="265" t="s">
        <v>2069</v>
      </c>
      <c r="F1130" s="267">
        <v>3.5000000000000001E-3</v>
      </c>
      <c r="G1130" s="268" t="s">
        <v>2141</v>
      </c>
      <c r="H1130" s="265" t="s">
        <v>2142</v>
      </c>
      <c r="I1130" s="266"/>
    </row>
    <row r="1131" spans="1:9">
      <c r="A1131" s="264">
        <f t="shared" si="17"/>
        <v>1125</v>
      </c>
      <c r="B1131" s="265" t="s">
        <v>2143</v>
      </c>
      <c r="C1131" s="266" t="s">
        <v>610</v>
      </c>
      <c r="D1131" s="266" t="s">
        <v>112</v>
      </c>
      <c r="E1131" s="265" t="s">
        <v>2069</v>
      </c>
      <c r="F1131" s="267">
        <v>1.1000000000000001E-3</v>
      </c>
      <c r="G1131" s="268" t="s">
        <v>2144</v>
      </c>
      <c r="H1131" s="265" t="s">
        <v>2145</v>
      </c>
      <c r="I1131" s="266" t="s">
        <v>2071</v>
      </c>
    </row>
    <row r="1132" spans="1:9">
      <c r="A1132" s="264">
        <f t="shared" si="17"/>
        <v>1126</v>
      </c>
      <c r="B1132" s="265" t="s">
        <v>2146</v>
      </c>
      <c r="C1132" s="266" t="s">
        <v>610</v>
      </c>
      <c r="D1132" s="266" t="s">
        <v>112</v>
      </c>
      <c r="E1132" s="265" t="s">
        <v>2069</v>
      </c>
      <c r="F1132" s="267">
        <v>1.1000000000000001E-3</v>
      </c>
      <c r="G1132" s="268" t="s">
        <v>2144</v>
      </c>
      <c r="H1132" s="265" t="s">
        <v>2147</v>
      </c>
      <c r="I1132" s="266" t="s">
        <v>2071</v>
      </c>
    </row>
    <row r="1133" spans="1:9">
      <c r="A1133" s="264">
        <f t="shared" si="17"/>
        <v>1127</v>
      </c>
      <c r="B1133" s="265" t="s">
        <v>2148</v>
      </c>
      <c r="C1133" s="266" t="s">
        <v>610</v>
      </c>
      <c r="D1133" s="266" t="s">
        <v>112</v>
      </c>
      <c r="E1133" s="265" t="s">
        <v>2069</v>
      </c>
      <c r="F1133" s="267">
        <v>3.3E-3</v>
      </c>
      <c r="G1133" s="268" t="s">
        <v>2149</v>
      </c>
      <c r="H1133" s="265" t="s">
        <v>2150</v>
      </c>
      <c r="I1133" s="266" t="s">
        <v>2071</v>
      </c>
    </row>
    <row r="1134" spans="1:9">
      <c r="A1134" s="264">
        <f t="shared" si="17"/>
        <v>1128</v>
      </c>
      <c r="B1134" s="265" t="s">
        <v>2151</v>
      </c>
      <c r="C1134" s="266" t="s">
        <v>610</v>
      </c>
      <c r="D1134" s="266" t="s">
        <v>112</v>
      </c>
      <c r="E1134" s="265" t="s">
        <v>2069</v>
      </c>
      <c r="F1134" s="267">
        <v>2E-3</v>
      </c>
      <c r="G1134" s="268" t="s">
        <v>2152</v>
      </c>
      <c r="H1134" s="265" t="s">
        <v>2153</v>
      </c>
      <c r="I1134" s="266" t="s">
        <v>2071</v>
      </c>
    </row>
    <row r="1135" spans="1:9">
      <c r="A1135" s="264">
        <f t="shared" si="17"/>
        <v>1129</v>
      </c>
      <c r="B1135" s="265" t="s">
        <v>2154</v>
      </c>
      <c r="C1135" s="266" t="s">
        <v>610</v>
      </c>
      <c r="D1135" s="266" t="s">
        <v>112</v>
      </c>
      <c r="E1135" s="265" t="s">
        <v>2069</v>
      </c>
      <c r="F1135" s="267">
        <v>1.2999999999999999E-3</v>
      </c>
      <c r="G1135" s="268" t="s">
        <v>2126</v>
      </c>
      <c r="H1135" s="265" t="s">
        <v>2155</v>
      </c>
      <c r="I1135" s="266" t="s">
        <v>2071</v>
      </c>
    </row>
    <row r="1136" spans="1:9">
      <c r="A1136" s="264">
        <f t="shared" si="17"/>
        <v>1130</v>
      </c>
      <c r="B1136" s="265" t="s">
        <v>2156</v>
      </c>
      <c r="C1136" s="266" t="s">
        <v>610</v>
      </c>
      <c r="D1136" s="266" t="s">
        <v>112</v>
      </c>
      <c r="E1136" s="265" t="s">
        <v>2069</v>
      </c>
      <c r="F1136" s="267">
        <v>2.3999999999999998E-3</v>
      </c>
      <c r="G1136" s="268" t="s">
        <v>2132</v>
      </c>
      <c r="H1136" s="265" t="s">
        <v>2157</v>
      </c>
      <c r="I1136" s="266" t="s">
        <v>2071</v>
      </c>
    </row>
    <row r="1137" spans="1:9">
      <c r="A1137" s="264">
        <f t="shared" si="17"/>
        <v>1131</v>
      </c>
      <c r="B1137" s="265" t="s">
        <v>890</v>
      </c>
      <c r="C1137" s="266" t="s">
        <v>291</v>
      </c>
      <c r="D1137" s="266" t="s">
        <v>112</v>
      </c>
      <c r="E1137" s="265" t="s">
        <v>2158</v>
      </c>
      <c r="F1137" s="267">
        <v>0.02</v>
      </c>
      <c r="G1137" s="268" t="s">
        <v>2159</v>
      </c>
      <c r="H1137" s="265" t="s">
        <v>2160</v>
      </c>
      <c r="I1137" s="266" t="s">
        <v>2161</v>
      </c>
    </row>
    <row r="1138" spans="1:9">
      <c r="A1138" s="264">
        <f t="shared" si="17"/>
        <v>1132</v>
      </c>
      <c r="B1138" s="265" t="s">
        <v>2162</v>
      </c>
      <c r="C1138" s="266" t="s">
        <v>291</v>
      </c>
      <c r="D1138" s="266" t="s">
        <v>112</v>
      </c>
      <c r="E1138" s="265" t="s">
        <v>2158</v>
      </c>
      <c r="F1138" s="267">
        <v>1.7500000000000002E-2</v>
      </c>
      <c r="G1138" s="268" t="s">
        <v>2163</v>
      </c>
      <c r="H1138" s="265" t="s">
        <v>2164</v>
      </c>
      <c r="I1138" s="266"/>
    </row>
    <row r="1139" spans="1:9">
      <c r="A1139" s="264">
        <f t="shared" si="17"/>
        <v>1133</v>
      </c>
      <c r="B1139" s="265" t="s">
        <v>578</v>
      </c>
      <c r="C1139" s="266" t="s">
        <v>291</v>
      </c>
      <c r="D1139" s="266" t="s">
        <v>112</v>
      </c>
      <c r="E1139" s="265" t="s">
        <v>2158</v>
      </c>
      <c r="F1139" s="267">
        <v>2.8E-3</v>
      </c>
      <c r="G1139" s="268" t="s">
        <v>2165</v>
      </c>
      <c r="H1139" s="265" t="s">
        <v>2166</v>
      </c>
      <c r="I1139" s="266" t="s">
        <v>2161</v>
      </c>
    </row>
    <row r="1140" spans="1:9">
      <c r="A1140" s="264">
        <f t="shared" si="17"/>
        <v>1134</v>
      </c>
      <c r="B1140" s="265" t="s">
        <v>1024</v>
      </c>
      <c r="C1140" s="266" t="s">
        <v>291</v>
      </c>
      <c r="D1140" s="266" t="s">
        <v>112</v>
      </c>
      <c r="E1140" s="265" t="s">
        <v>2158</v>
      </c>
      <c r="F1140" s="267">
        <v>8.9999999999999998E-4</v>
      </c>
      <c r="G1140" s="268" t="s">
        <v>2167</v>
      </c>
      <c r="H1140" s="265" t="s">
        <v>2168</v>
      </c>
      <c r="I1140" s="266" t="s">
        <v>2161</v>
      </c>
    </row>
    <row r="1141" spans="1:9">
      <c r="A1141" s="264">
        <f t="shared" si="17"/>
        <v>1135</v>
      </c>
      <c r="B1141" s="265" t="s">
        <v>1654</v>
      </c>
      <c r="C1141" s="266" t="s">
        <v>291</v>
      </c>
      <c r="D1141" s="266" t="s">
        <v>112</v>
      </c>
      <c r="E1141" s="265" t="s">
        <v>2158</v>
      </c>
      <c r="F1141" s="267">
        <v>1.1999999999999999E-3</v>
      </c>
      <c r="G1141" s="268" t="s">
        <v>2169</v>
      </c>
      <c r="H1141" s="265" t="s">
        <v>2168</v>
      </c>
      <c r="I1141" s="266" t="s">
        <v>2161</v>
      </c>
    </row>
    <row r="1142" spans="1:9">
      <c r="A1142" s="264">
        <f t="shared" si="17"/>
        <v>1136</v>
      </c>
      <c r="B1142" s="265" t="s">
        <v>2170</v>
      </c>
      <c r="C1142" s="266" t="s">
        <v>291</v>
      </c>
      <c r="D1142" s="266" t="s">
        <v>112</v>
      </c>
      <c r="E1142" s="265" t="s">
        <v>2158</v>
      </c>
      <c r="F1142" s="267">
        <v>3.5000000000000001E-3</v>
      </c>
      <c r="G1142" s="268" t="s">
        <v>2141</v>
      </c>
      <c r="H1142" s="265" t="s">
        <v>2168</v>
      </c>
      <c r="I1142" s="266" t="s">
        <v>2161</v>
      </c>
    </row>
    <row r="1143" spans="1:9">
      <c r="A1143" s="264">
        <f t="shared" si="17"/>
        <v>1137</v>
      </c>
      <c r="B1143" s="265" t="s">
        <v>548</v>
      </c>
      <c r="C1143" s="266" t="s">
        <v>291</v>
      </c>
      <c r="D1143" s="266" t="s">
        <v>112</v>
      </c>
      <c r="E1143" s="265" t="s">
        <v>2158</v>
      </c>
      <c r="F1143" s="267">
        <v>4.9399999999999999E-2</v>
      </c>
      <c r="G1143" s="268" t="s">
        <v>2171</v>
      </c>
      <c r="H1143" s="265" t="s">
        <v>2172</v>
      </c>
      <c r="I1143" s="266" t="s">
        <v>2161</v>
      </c>
    </row>
    <row r="1144" spans="1:9">
      <c r="A1144" s="264">
        <f t="shared" si="17"/>
        <v>1138</v>
      </c>
      <c r="B1144" s="265" t="s">
        <v>1305</v>
      </c>
      <c r="C1144" s="266" t="s">
        <v>291</v>
      </c>
      <c r="D1144" s="266" t="s">
        <v>112</v>
      </c>
      <c r="E1144" s="265" t="s">
        <v>2158</v>
      </c>
      <c r="F1144" s="267">
        <v>4.3499999999999997E-2</v>
      </c>
      <c r="G1144" s="268" t="s">
        <v>2173</v>
      </c>
      <c r="H1144" s="265" t="s">
        <v>2172</v>
      </c>
      <c r="I1144" s="266" t="s">
        <v>2161</v>
      </c>
    </row>
    <row r="1145" spans="1:9">
      <c r="A1145" s="264">
        <f t="shared" si="17"/>
        <v>1139</v>
      </c>
      <c r="B1145" s="265" t="s">
        <v>2174</v>
      </c>
      <c r="C1145" s="266" t="s">
        <v>291</v>
      </c>
      <c r="D1145" s="266" t="s">
        <v>112</v>
      </c>
      <c r="E1145" s="265" t="s">
        <v>2158</v>
      </c>
      <c r="F1145" s="267">
        <v>2.6200000000000001E-2</v>
      </c>
      <c r="G1145" s="268" t="s">
        <v>2175</v>
      </c>
      <c r="H1145" s="265" t="s">
        <v>2176</v>
      </c>
      <c r="I1145" s="266" t="s">
        <v>2161</v>
      </c>
    </row>
    <row r="1146" spans="1:9">
      <c r="A1146" s="264">
        <f t="shared" si="17"/>
        <v>1140</v>
      </c>
      <c r="B1146" s="265" t="s">
        <v>862</v>
      </c>
      <c r="C1146" s="266" t="s">
        <v>291</v>
      </c>
      <c r="D1146" s="266" t="s">
        <v>112</v>
      </c>
      <c r="E1146" s="265" t="s">
        <v>2158</v>
      </c>
      <c r="F1146" s="267">
        <v>2.98E-2</v>
      </c>
      <c r="G1146" s="268" t="s">
        <v>2177</v>
      </c>
      <c r="H1146" s="265" t="s">
        <v>2178</v>
      </c>
      <c r="I1146" s="266" t="s">
        <v>2161</v>
      </c>
    </row>
    <row r="1147" spans="1:9">
      <c r="A1147" s="264">
        <f t="shared" si="17"/>
        <v>1141</v>
      </c>
      <c r="B1147" s="265" t="s">
        <v>2179</v>
      </c>
      <c r="C1147" s="266" t="s">
        <v>291</v>
      </c>
      <c r="D1147" s="266" t="s">
        <v>112</v>
      </c>
      <c r="E1147" s="265" t="s">
        <v>2158</v>
      </c>
      <c r="F1147" s="267">
        <v>4.0000000000000001E-3</v>
      </c>
      <c r="G1147" s="268" t="s">
        <v>2180</v>
      </c>
      <c r="H1147" s="265" t="s">
        <v>2178</v>
      </c>
      <c r="I1147" s="266" t="s">
        <v>2161</v>
      </c>
    </row>
    <row r="1148" spans="1:9">
      <c r="A1148" s="264">
        <f t="shared" si="17"/>
        <v>1142</v>
      </c>
      <c r="B1148" s="265" t="s">
        <v>2181</v>
      </c>
      <c r="C1148" s="266" t="s">
        <v>291</v>
      </c>
      <c r="D1148" s="266" t="s">
        <v>112</v>
      </c>
      <c r="E1148" s="265" t="s">
        <v>2158</v>
      </c>
      <c r="F1148" s="267">
        <v>1.1999999999999999E-3</v>
      </c>
      <c r="G1148" s="268" t="s">
        <v>2169</v>
      </c>
      <c r="H1148" s="265" t="s">
        <v>2178</v>
      </c>
      <c r="I1148" s="266" t="s">
        <v>2161</v>
      </c>
    </row>
    <row r="1149" spans="1:9">
      <c r="A1149" s="264">
        <f t="shared" si="17"/>
        <v>1143</v>
      </c>
      <c r="B1149" s="265" t="s">
        <v>2182</v>
      </c>
      <c r="C1149" s="266" t="s">
        <v>291</v>
      </c>
      <c r="D1149" s="266" t="s">
        <v>112</v>
      </c>
      <c r="E1149" s="265" t="s">
        <v>2158</v>
      </c>
      <c r="F1149" s="267">
        <v>1.7899999999999999E-2</v>
      </c>
      <c r="G1149" s="268" t="s">
        <v>2183</v>
      </c>
      <c r="H1149" s="265" t="s">
        <v>2178</v>
      </c>
      <c r="I1149" s="266" t="s">
        <v>2161</v>
      </c>
    </row>
    <row r="1150" spans="1:9">
      <c r="A1150" s="264">
        <f t="shared" si="17"/>
        <v>1144</v>
      </c>
      <c r="B1150" s="265" t="s">
        <v>1432</v>
      </c>
      <c r="C1150" s="266" t="s">
        <v>1227</v>
      </c>
      <c r="D1150" s="266" t="s">
        <v>121</v>
      </c>
      <c r="E1150" s="265" t="s">
        <v>2184</v>
      </c>
      <c r="F1150" s="267">
        <v>6.4000000000000003E-3</v>
      </c>
      <c r="G1150" s="268" t="s">
        <v>2185</v>
      </c>
      <c r="H1150" s="265" t="s">
        <v>2186</v>
      </c>
      <c r="I1150" s="266" t="s">
        <v>2187</v>
      </c>
    </row>
    <row r="1151" spans="1:9">
      <c r="A1151" s="264">
        <f t="shared" si="17"/>
        <v>1145</v>
      </c>
      <c r="B1151" s="265" t="s">
        <v>2188</v>
      </c>
      <c r="C1151" s="266" t="s">
        <v>1227</v>
      </c>
      <c r="D1151" s="266" t="s">
        <v>112</v>
      </c>
      <c r="E1151" s="265" t="s">
        <v>2184</v>
      </c>
      <c r="F1151" s="267">
        <v>5.4999999999999997E-3</v>
      </c>
      <c r="G1151" s="268" t="s">
        <v>2189</v>
      </c>
      <c r="H1151" s="265" t="s">
        <v>2190</v>
      </c>
      <c r="I1151" s="266" t="s">
        <v>2187</v>
      </c>
    </row>
    <row r="1152" spans="1:9">
      <c r="A1152" s="264">
        <f t="shared" si="17"/>
        <v>1146</v>
      </c>
      <c r="B1152" s="265" t="s">
        <v>2191</v>
      </c>
      <c r="C1152" s="266" t="s">
        <v>1227</v>
      </c>
      <c r="D1152" s="266" t="s">
        <v>112</v>
      </c>
      <c r="E1152" s="265" t="s">
        <v>2184</v>
      </c>
      <c r="F1152" s="267">
        <v>3.0999999999999999E-3</v>
      </c>
      <c r="G1152" s="268" t="s">
        <v>2117</v>
      </c>
      <c r="H1152" s="265" t="s">
        <v>2190</v>
      </c>
      <c r="I1152" s="266" t="s">
        <v>2187</v>
      </c>
    </row>
    <row r="1153" spans="1:9">
      <c r="A1153" s="264">
        <f t="shared" si="17"/>
        <v>1147</v>
      </c>
      <c r="B1153" s="265" t="s">
        <v>1544</v>
      </c>
      <c r="C1153" s="266" t="s">
        <v>1227</v>
      </c>
      <c r="D1153" s="266" t="s">
        <v>112</v>
      </c>
      <c r="E1153" s="265" t="s">
        <v>2184</v>
      </c>
      <c r="F1153" s="267">
        <v>1.1900000000000001E-2</v>
      </c>
      <c r="G1153" s="268" t="s">
        <v>2192</v>
      </c>
      <c r="H1153" s="265" t="s">
        <v>2193</v>
      </c>
      <c r="I1153" s="266" t="s">
        <v>2187</v>
      </c>
    </row>
    <row r="1154" spans="1:9">
      <c r="A1154" s="264">
        <f t="shared" si="17"/>
        <v>1148</v>
      </c>
      <c r="B1154" s="265" t="s">
        <v>2194</v>
      </c>
      <c r="C1154" s="266" t="s">
        <v>1227</v>
      </c>
      <c r="D1154" s="266" t="s">
        <v>112</v>
      </c>
      <c r="E1154" s="265" t="s">
        <v>2184</v>
      </c>
      <c r="F1154" s="267">
        <v>1.52E-2</v>
      </c>
      <c r="G1154" s="268" t="s">
        <v>2195</v>
      </c>
      <c r="H1154" s="265" t="s">
        <v>2196</v>
      </c>
      <c r="I1154" s="266" t="s">
        <v>2187</v>
      </c>
    </row>
    <row r="1155" spans="1:9">
      <c r="A1155" s="264">
        <f t="shared" si="17"/>
        <v>1149</v>
      </c>
      <c r="B1155" s="265" t="s">
        <v>580</v>
      </c>
      <c r="C1155" s="266" t="s">
        <v>1227</v>
      </c>
      <c r="D1155" s="266" t="s">
        <v>112</v>
      </c>
      <c r="E1155" s="265" t="s">
        <v>2184</v>
      </c>
      <c r="F1155" s="267">
        <v>2.3699999999999999E-2</v>
      </c>
      <c r="G1155" s="268" t="s">
        <v>2197</v>
      </c>
      <c r="H1155" s="265" t="s">
        <v>2198</v>
      </c>
      <c r="I1155" s="266" t="s">
        <v>2187</v>
      </c>
    </row>
    <row r="1156" spans="1:9">
      <c r="A1156" s="264">
        <f t="shared" si="17"/>
        <v>1150</v>
      </c>
      <c r="B1156" s="265" t="s">
        <v>747</v>
      </c>
      <c r="C1156" s="266" t="s">
        <v>1227</v>
      </c>
      <c r="D1156" s="266" t="s">
        <v>112</v>
      </c>
      <c r="E1156" s="265" t="s">
        <v>2184</v>
      </c>
      <c r="F1156" s="267">
        <v>4.4999999999999997E-3</v>
      </c>
      <c r="G1156" s="268" t="s">
        <v>2199</v>
      </c>
      <c r="H1156" s="265" t="s">
        <v>2198</v>
      </c>
      <c r="I1156" s="266" t="s">
        <v>2187</v>
      </c>
    </row>
    <row r="1157" spans="1:9">
      <c r="A1157" s="264">
        <f t="shared" si="17"/>
        <v>1151</v>
      </c>
      <c r="B1157" s="265" t="s">
        <v>2002</v>
      </c>
      <c r="C1157" s="266" t="s">
        <v>1227</v>
      </c>
      <c r="D1157" s="266" t="s">
        <v>112</v>
      </c>
      <c r="E1157" s="265" t="s">
        <v>2184</v>
      </c>
      <c r="F1157" s="267">
        <v>3.8999999999999998E-3</v>
      </c>
      <c r="G1157" s="268" t="s">
        <v>2200</v>
      </c>
      <c r="H1157" s="265" t="s">
        <v>2201</v>
      </c>
      <c r="I1157" s="266" t="s">
        <v>2187</v>
      </c>
    </row>
    <row r="1158" spans="1:9">
      <c r="A1158" s="264">
        <f t="shared" si="17"/>
        <v>1152</v>
      </c>
      <c r="B1158" s="265" t="s">
        <v>1661</v>
      </c>
      <c r="C1158" s="266" t="s">
        <v>1227</v>
      </c>
      <c r="D1158" s="266" t="s">
        <v>112</v>
      </c>
      <c r="E1158" s="265" t="s">
        <v>2184</v>
      </c>
      <c r="F1158" s="267">
        <v>9.3399999999999997E-2</v>
      </c>
      <c r="G1158" s="268" t="s">
        <v>2202</v>
      </c>
      <c r="H1158" s="265" t="s">
        <v>2201</v>
      </c>
      <c r="I1158" s="266" t="s">
        <v>2187</v>
      </c>
    </row>
    <row r="1159" spans="1:9">
      <c r="A1159" s="264">
        <f t="shared" si="17"/>
        <v>1153</v>
      </c>
      <c r="B1159" s="265" t="s">
        <v>2203</v>
      </c>
      <c r="C1159" s="266" t="s">
        <v>1227</v>
      </c>
      <c r="D1159" s="266" t="s">
        <v>112</v>
      </c>
      <c r="E1159" s="265" t="s">
        <v>2184</v>
      </c>
      <c r="F1159" s="267">
        <v>3.8699999999999998E-2</v>
      </c>
      <c r="G1159" s="268" t="s">
        <v>2204</v>
      </c>
      <c r="H1159" s="265" t="s">
        <v>2205</v>
      </c>
      <c r="I1159" s="266" t="s">
        <v>2187</v>
      </c>
    </row>
    <row r="1160" spans="1:9">
      <c r="A1160" s="264">
        <f t="shared" si="17"/>
        <v>1154</v>
      </c>
      <c r="B1160" s="265" t="s">
        <v>2206</v>
      </c>
      <c r="C1160" s="266" t="s">
        <v>1227</v>
      </c>
      <c r="D1160" s="266" t="s">
        <v>112</v>
      </c>
      <c r="E1160" s="265" t="s">
        <v>2184</v>
      </c>
      <c r="F1160" s="267">
        <v>2.18E-2</v>
      </c>
      <c r="G1160" s="268" t="s">
        <v>2028</v>
      </c>
      <c r="H1160" s="265" t="s">
        <v>2207</v>
      </c>
      <c r="I1160" s="266" t="s">
        <v>2187</v>
      </c>
    </row>
    <row r="1161" spans="1:9">
      <c r="A1161" s="264">
        <f t="shared" ref="A1161:A1224" si="18">A1160+1</f>
        <v>1155</v>
      </c>
      <c r="B1161" s="265" t="s">
        <v>634</v>
      </c>
      <c r="C1161" s="266" t="s">
        <v>1227</v>
      </c>
      <c r="D1161" s="266" t="s">
        <v>112</v>
      </c>
      <c r="E1161" s="265" t="s">
        <v>2184</v>
      </c>
      <c r="F1161" s="267">
        <v>4.1799999999999997E-2</v>
      </c>
      <c r="G1161" s="268" t="s">
        <v>2208</v>
      </c>
      <c r="H1161" s="265" t="s">
        <v>2209</v>
      </c>
      <c r="I1161" s="266" t="s">
        <v>2187</v>
      </c>
    </row>
    <row r="1162" spans="1:9">
      <c r="A1162" s="264">
        <f t="shared" si="18"/>
        <v>1156</v>
      </c>
      <c r="B1162" s="265" t="s">
        <v>2210</v>
      </c>
      <c r="C1162" s="266" t="s">
        <v>1227</v>
      </c>
      <c r="D1162" s="266" t="s">
        <v>112</v>
      </c>
      <c r="E1162" s="265" t="s">
        <v>2184</v>
      </c>
      <c r="F1162" s="267">
        <v>1.2500000000000001E-2</v>
      </c>
      <c r="G1162" s="268" t="s">
        <v>2211</v>
      </c>
      <c r="H1162" s="265" t="s">
        <v>2212</v>
      </c>
      <c r="I1162" s="266" t="s">
        <v>2187</v>
      </c>
    </row>
    <row r="1163" spans="1:9">
      <c r="A1163" s="264">
        <f t="shared" si="18"/>
        <v>1157</v>
      </c>
      <c r="B1163" s="265" t="s">
        <v>804</v>
      </c>
      <c r="C1163" s="266" t="s">
        <v>1227</v>
      </c>
      <c r="D1163" s="266" t="s">
        <v>112</v>
      </c>
      <c r="E1163" s="265" t="s">
        <v>2184</v>
      </c>
      <c r="F1163" s="267">
        <v>2.2599999999999999E-2</v>
      </c>
      <c r="G1163" s="268" t="s">
        <v>2213</v>
      </c>
      <c r="H1163" s="265" t="s">
        <v>2214</v>
      </c>
      <c r="I1163" s="266" t="s">
        <v>2215</v>
      </c>
    </row>
    <row r="1164" spans="1:9">
      <c r="A1164" s="264">
        <f t="shared" si="18"/>
        <v>1158</v>
      </c>
      <c r="B1164" s="265" t="s">
        <v>2216</v>
      </c>
      <c r="C1164" s="266" t="s">
        <v>1227</v>
      </c>
      <c r="D1164" s="266" t="s">
        <v>112</v>
      </c>
      <c r="E1164" s="265" t="s">
        <v>2184</v>
      </c>
      <c r="F1164" s="267">
        <v>1.0699999999999999E-2</v>
      </c>
      <c r="G1164" s="268" t="s">
        <v>2217</v>
      </c>
      <c r="H1164" s="265" t="s">
        <v>2214</v>
      </c>
      <c r="I1164" s="266" t="s">
        <v>2215</v>
      </c>
    </row>
    <row r="1165" spans="1:9">
      <c r="A1165" s="264">
        <f t="shared" si="18"/>
        <v>1159</v>
      </c>
      <c r="B1165" s="265" t="s">
        <v>2218</v>
      </c>
      <c r="C1165" s="266" t="s">
        <v>1227</v>
      </c>
      <c r="D1165" s="266" t="s">
        <v>112</v>
      </c>
      <c r="E1165" s="265" t="s">
        <v>2184</v>
      </c>
      <c r="F1165" s="267">
        <v>4.0000000000000002E-4</v>
      </c>
      <c r="G1165" s="268" t="s">
        <v>2219</v>
      </c>
      <c r="H1165" s="265" t="s">
        <v>2220</v>
      </c>
      <c r="I1165" s="266" t="s">
        <v>2187</v>
      </c>
    </row>
    <row r="1166" spans="1:9">
      <c r="A1166" s="264">
        <f t="shared" si="18"/>
        <v>1160</v>
      </c>
      <c r="B1166" s="265" t="s">
        <v>2221</v>
      </c>
      <c r="C1166" s="266" t="s">
        <v>1227</v>
      </c>
      <c r="D1166" s="266" t="s">
        <v>112</v>
      </c>
      <c r="E1166" s="265" t="s">
        <v>2184</v>
      </c>
      <c r="F1166" s="267">
        <v>2.8999999999999998E-3</v>
      </c>
      <c r="G1166" s="268" t="s">
        <v>2222</v>
      </c>
      <c r="H1166" s="265" t="s">
        <v>2220</v>
      </c>
      <c r="I1166" s="266" t="s">
        <v>2187</v>
      </c>
    </row>
    <row r="1167" spans="1:9">
      <c r="A1167" s="264">
        <f t="shared" si="18"/>
        <v>1161</v>
      </c>
      <c r="B1167" s="265" t="s">
        <v>2223</v>
      </c>
      <c r="C1167" s="266" t="s">
        <v>560</v>
      </c>
      <c r="D1167" s="266" t="s">
        <v>112</v>
      </c>
      <c r="E1167" s="265" t="s">
        <v>2224</v>
      </c>
      <c r="F1167" s="267">
        <v>1.9E-3</v>
      </c>
      <c r="G1167" s="268" t="s">
        <v>2225</v>
      </c>
      <c r="H1167" s="265" t="s">
        <v>2226</v>
      </c>
      <c r="I1167" s="266"/>
    </row>
    <row r="1168" spans="1:9">
      <c r="A1168" s="264">
        <f t="shared" si="18"/>
        <v>1162</v>
      </c>
      <c r="B1168" s="265" t="s">
        <v>2227</v>
      </c>
      <c r="C1168" s="266" t="s">
        <v>560</v>
      </c>
      <c r="D1168" s="266" t="s">
        <v>112</v>
      </c>
      <c r="E1168" s="265" t="s">
        <v>2224</v>
      </c>
      <c r="F1168" s="267">
        <v>3.3999999999999998E-3</v>
      </c>
      <c r="G1168" s="268" t="s">
        <v>2228</v>
      </c>
      <c r="H1168" s="265" t="s">
        <v>2229</v>
      </c>
      <c r="I1168" s="266"/>
    </row>
    <row r="1169" spans="1:9">
      <c r="A1169" s="264">
        <f t="shared" si="18"/>
        <v>1163</v>
      </c>
      <c r="B1169" s="265" t="s">
        <v>2230</v>
      </c>
      <c r="C1169" s="266" t="s">
        <v>560</v>
      </c>
      <c r="D1169" s="266" t="s">
        <v>121</v>
      </c>
      <c r="E1169" s="265" t="s">
        <v>2224</v>
      </c>
      <c r="F1169" s="267">
        <v>8.9999999999999998E-4</v>
      </c>
      <c r="G1169" s="268" t="s">
        <v>2167</v>
      </c>
      <c r="H1169" s="265" t="s">
        <v>2231</v>
      </c>
      <c r="I1169" s="266"/>
    </row>
    <row r="1170" spans="1:9">
      <c r="A1170" s="264">
        <f t="shared" si="18"/>
        <v>1164</v>
      </c>
      <c r="B1170" s="265" t="s">
        <v>2232</v>
      </c>
      <c r="C1170" s="266" t="s">
        <v>560</v>
      </c>
      <c r="D1170" s="266" t="s">
        <v>121</v>
      </c>
      <c r="E1170" s="265" t="s">
        <v>2224</v>
      </c>
      <c r="F1170" s="267">
        <v>1.6000000000000001E-3</v>
      </c>
      <c r="G1170" s="268" t="s">
        <v>2114</v>
      </c>
      <c r="H1170" s="265" t="s">
        <v>2233</v>
      </c>
      <c r="I1170" s="266"/>
    </row>
    <row r="1171" spans="1:9">
      <c r="A1171" s="264">
        <f t="shared" si="18"/>
        <v>1165</v>
      </c>
      <c r="B1171" s="265" t="s">
        <v>2234</v>
      </c>
      <c r="C1171" s="266" t="s">
        <v>560</v>
      </c>
      <c r="D1171" s="266" t="s">
        <v>112</v>
      </c>
      <c r="E1171" s="265" t="s">
        <v>2224</v>
      </c>
      <c r="F1171" s="267">
        <v>8.6E-3</v>
      </c>
      <c r="G1171" s="268" t="s">
        <v>2235</v>
      </c>
      <c r="H1171" s="265" t="s">
        <v>2236</v>
      </c>
      <c r="I1171" s="266"/>
    </row>
    <row r="1172" spans="1:9">
      <c r="A1172" s="264">
        <f t="shared" si="18"/>
        <v>1166</v>
      </c>
      <c r="B1172" s="265" t="s">
        <v>2237</v>
      </c>
      <c r="C1172" s="266" t="s">
        <v>560</v>
      </c>
      <c r="D1172" s="266" t="s">
        <v>121</v>
      </c>
      <c r="E1172" s="265" t="s">
        <v>2224</v>
      </c>
      <c r="F1172" s="267">
        <v>0.01</v>
      </c>
      <c r="G1172" s="268" t="s">
        <v>2238</v>
      </c>
      <c r="H1172" s="265" t="s">
        <v>2236</v>
      </c>
      <c r="I1172" s="266"/>
    </row>
    <row r="1173" spans="1:9">
      <c r="A1173" s="264">
        <f t="shared" si="18"/>
        <v>1167</v>
      </c>
      <c r="B1173" s="265" t="s">
        <v>2239</v>
      </c>
      <c r="C1173" s="266" t="s">
        <v>560</v>
      </c>
      <c r="D1173" s="266" t="s">
        <v>121</v>
      </c>
      <c r="E1173" s="265" t="s">
        <v>2224</v>
      </c>
      <c r="F1173" s="267">
        <v>1.6000000000000001E-3</v>
      </c>
      <c r="G1173" s="268" t="s">
        <v>2114</v>
      </c>
      <c r="H1173" s="265" t="s">
        <v>2240</v>
      </c>
      <c r="I1173" s="266"/>
    </row>
    <row r="1174" spans="1:9">
      <c r="A1174" s="264">
        <f t="shared" si="18"/>
        <v>1168</v>
      </c>
      <c r="B1174" s="265" t="s">
        <v>2241</v>
      </c>
      <c r="C1174" s="266" t="s">
        <v>1692</v>
      </c>
      <c r="D1174" s="266" t="s">
        <v>112</v>
      </c>
      <c r="E1174" s="265" t="s">
        <v>1713</v>
      </c>
      <c r="F1174" s="267">
        <v>6.3899999999999998E-2</v>
      </c>
      <c r="G1174" s="268" t="s">
        <v>2242</v>
      </c>
      <c r="H1174" s="265" t="s">
        <v>2243</v>
      </c>
      <c r="I1174" s="266"/>
    </row>
    <row r="1175" spans="1:9">
      <c r="A1175" s="264">
        <f t="shared" si="18"/>
        <v>1169</v>
      </c>
      <c r="B1175" s="265" t="s">
        <v>2244</v>
      </c>
      <c r="C1175" s="266" t="s">
        <v>1692</v>
      </c>
      <c r="D1175" s="266" t="s">
        <v>112</v>
      </c>
      <c r="E1175" s="265" t="s">
        <v>1713</v>
      </c>
      <c r="F1175" s="267">
        <v>5.7500000000000002E-2</v>
      </c>
      <c r="G1175" s="268" t="s">
        <v>2245</v>
      </c>
      <c r="H1175" s="265" t="s">
        <v>2246</v>
      </c>
      <c r="I1175" s="266"/>
    </row>
    <row r="1176" spans="1:9">
      <c r="A1176" s="264">
        <f t="shared" si="18"/>
        <v>1170</v>
      </c>
      <c r="B1176" s="265" t="s">
        <v>1544</v>
      </c>
      <c r="C1176" s="266" t="s">
        <v>1692</v>
      </c>
      <c r="D1176" s="266" t="s">
        <v>112</v>
      </c>
      <c r="E1176" s="265" t="s">
        <v>1713</v>
      </c>
      <c r="F1176" s="267">
        <v>2.3699999999999999E-2</v>
      </c>
      <c r="G1176" s="268" t="s">
        <v>2197</v>
      </c>
      <c r="H1176" s="265" t="s">
        <v>2246</v>
      </c>
      <c r="I1176" s="266"/>
    </row>
    <row r="1177" spans="1:9">
      <c r="A1177" s="264">
        <f t="shared" si="18"/>
        <v>1171</v>
      </c>
      <c r="B1177" s="265" t="s">
        <v>853</v>
      </c>
      <c r="C1177" s="266" t="s">
        <v>1692</v>
      </c>
      <c r="D1177" s="266" t="s">
        <v>112</v>
      </c>
      <c r="E1177" s="265" t="s">
        <v>1713</v>
      </c>
      <c r="F1177" s="267">
        <v>9.64E-2</v>
      </c>
      <c r="G1177" s="268" t="s">
        <v>2247</v>
      </c>
      <c r="H1177" s="265" t="s">
        <v>2248</v>
      </c>
      <c r="I1177" s="266"/>
    </row>
    <row r="1178" spans="1:9">
      <c r="A1178" s="264">
        <f t="shared" si="18"/>
        <v>1172</v>
      </c>
      <c r="B1178" s="265" t="s">
        <v>1381</v>
      </c>
      <c r="C1178" s="266" t="s">
        <v>1692</v>
      </c>
      <c r="D1178" s="266" t="s">
        <v>112</v>
      </c>
      <c r="E1178" s="265" t="s">
        <v>1713</v>
      </c>
      <c r="F1178" s="267">
        <v>1.55E-2</v>
      </c>
      <c r="G1178" s="268" t="s">
        <v>2249</v>
      </c>
      <c r="H1178" s="265" t="s">
        <v>2248</v>
      </c>
      <c r="I1178" s="266"/>
    </row>
    <row r="1179" spans="1:9">
      <c r="A1179" s="264">
        <f t="shared" si="18"/>
        <v>1173</v>
      </c>
      <c r="B1179" s="265" t="s">
        <v>2250</v>
      </c>
      <c r="C1179" s="266" t="s">
        <v>1692</v>
      </c>
      <c r="D1179" s="266" t="s">
        <v>112</v>
      </c>
      <c r="E1179" s="265" t="s">
        <v>1713</v>
      </c>
      <c r="F1179" s="267">
        <v>2.4299999999999999E-2</v>
      </c>
      <c r="G1179" s="268" t="s">
        <v>2251</v>
      </c>
      <c r="H1179" s="265" t="s">
        <v>2252</v>
      </c>
      <c r="I1179" s="266"/>
    </row>
    <row r="1180" spans="1:9">
      <c r="A1180" s="264">
        <f t="shared" si="18"/>
        <v>1174</v>
      </c>
      <c r="B1180" s="265" t="s">
        <v>2253</v>
      </c>
      <c r="C1180" s="266" t="s">
        <v>1692</v>
      </c>
      <c r="D1180" s="266" t="s">
        <v>112</v>
      </c>
      <c r="E1180" s="265" t="s">
        <v>1713</v>
      </c>
      <c r="F1180" s="267">
        <v>2.98E-2</v>
      </c>
      <c r="G1180" s="268" t="s">
        <v>2177</v>
      </c>
      <c r="H1180" s="265" t="s">
        <v>2254</v>
      </c>
      <c r="I1180" s="266"/>
    </row>
    <row r="1181" spans="1:9">
      <c r="A1181" s="264">
        <f t="shared" si="18"/>
        <v>1175</v>
      </c>
      <c r="B1181" s="265" t="s">
        <v>2255</v>
      </c>
      <c r="C1181" s="266" t="s">
        <v>1692</v>
      </c>
      <c r="D1181" s="266" t="s">
        <v>112</v>
      </c>
      <c r="E1181" s="265" t="s">
        <v>1713</v>
      </c>
      <c r="F1181" s="267">
        <v>5.0000000000000001E-4</v>
      </c>
      <c r="G1181" s="268" t="s">
        <v>2256</v>
      </c>
      <c r="H1181" s="265" t="s">
        <v>2257</v>
      </c>
      <c r="I1181" s="266"/>
    </row>
    <row r="1182" spans="1:9">
      <c r="A1182" s="264">
        <f t="shared" si="18"/>
        <v>1176</v>
      </c>
      <c r="B1182" s="265" t="s">
        <v>590</v>
      </c>
      <c r="C1182" s="266" t="s">
        <v>1692</v>
      </c>
      <c r="D1182" s="266" t="s">
        <v>112</v>
      </c>
      <c r="E1182" s="265" t="s">
        <v>1713</v>
      </c>
      <c r="F1182" s="267">
        <v>1.38E-2</v>
      </c>
      <c r="G1182" s="268" t="s">
        <v>2258</v>
      </c>
      <c r="H1182" s="265" t="s">
        <v>2259</v>
      </c>
      <c r="I1182" s="266"/>
    </row>
    <row r="1183" spans="1:9">
      <c r="A1183" s="264">
        <f t="shared" si="18"/>
        <v>1177</v>
      </c>
      <c r="B1183" s="265" t="s">
        <v>2260</v>
      </c>
      <c r="C1183" s="266" t="s">
        <v>1692</v>
      </c>
      <c r="D1183" s="266" t="s">
        <v>112</v>
      </c>
      <c r="E1183" s="265" t="s">
        <v>1713</v>
      </c>
      <c r="F1183" s="267">
        <v>1.6500000000000001E-2</v>
      </c>
      <c r="G1183" s="268" t="s">
        <v>2261</v>
      </c>
      <c r="H1183" s="265" t="s">
        <v>2262</v>
      </c>
      <c r="I1183" s="266"/>
    </row>
    <row r="1184" spans="1:9">
      <c r="A1184" s="264">
        <f t="shared" si="18"/>
        <v>1178</v>
      </c>
      <c r="B1184" s="265" t="s">
        <v>2263</v>
      </c>
      <c r="C1184" s="266" t="s">
        <v>1692</v>
      </c>
      <c r="D1184" s="266" t="s">
        <v>112</v>
      </c>
      <c r="E1184" s="265" t="s">
        <v>1713</v>
      </c>
      <c r="F1184" s="267">
        <v>4.4000000000000003E-3</v>
      </c>
      <c r="G1184" s="268" t="s">
        <v>2264</v>
      </c>
      <c r="H1184" s="265" t="s">
        <v>2262</v>
      </c>
      <c r="I1184" s="266"/>
    </row>
    <row r="1185" spans="1:9">
      <c r="A1185" s="264">
        <f t="shared" si="18"/>
        <v>1179</v>
      </c>
      <c r="B1185" s="265" t="s">
        <v>2265</v>
      </c>
      <c r="C1185" s="266" t="s">
        <v>1692</v>
      </c>
      <c r="D1185" s="266" t="s">
        <v>112</v>
      </c>
      <c r="E1185" s="265" t="s">
        <v>1713</v>
      </c>
      <c r="F1185" s="267">
        <v>3.5499999999999997E-2</v>
      </c>
      <c r="G1185" s="268" t="s">
        <v>2266</v>
      </c>
      <c r="H1185" s="265" t="s">
        <v>2267</v>
      </c>
      <c r="I1185" s="266"/>
    </row>
    <row r="1186" spans="1:9">
      <c r="A1186" s="264">
        <f t="shared" si="18"/>
        <v>1180</v>
      </c>
      <c r="B1186" s="265" t="s">
        <v>2268</v>
      </c>
      <c r="C1186" s="266" t="s">
        <v>1692</v>
      </c>
      <c r="D1186" s="266" t="s">
        <v>112</v>
      </c>
      <c r="E1186" s="265" t="s">
        <v>1713</v>
      </c>
      <c r="F1186" s="267">
        <v>2.3E-2</v>
      </c>
      <c r="G1186" s="268" t="s">
        <v>2269</v>
      </c>
      <c r="H1186" s="265" t="s">
        <v>2270</v>
      </c>
      <c r="I1186" s="266"/>
    </row>
    <row r="1187" spans="1:9">
      <c r="A1187" s="264">
        <f t="shared" si="18"/>
        <v>1181</v>
      </c>
      <c r="B1187" s="265" t="s">
        <v>2271</v>
      </c>
      <c r="C1187" s="266" t="s">
        <v>1692</v>
      </c>
      <c r="D1187" s="266" t="s">
        <v>112</v>
      </c>
      <c r="E1187" s="265" t="s">
        <v>1713</v>
      </c>
      <c r="F1187" s="267">
        <v>5.1000000000000004E-3</v>
      </c>
      <c r="G1187" s="268" t="s">
        <v>2272</v>
      </c>
      <c r="H1187" s="265" t="s">
        <v>2273</v>
      </c>
      <c r="I1187" s="266"/>
    </row>
    <row r="1188" spans="1:9">
      <c r="A1188" s="264">
        <f t="shared" si="18"/>
        <v>1182</v>
      </c>
      <c r="B1188" s="265" t="s">
        <v>2274</v>
      </c>
      <c r="C1188" s="266" t="s">
        <v>1692</v>
      </c>
      <c r="D1188" s="266" t="s">
        <v>112</v>
      </c>
      <c r="E1188" s="265" t="s">
        <v>1713</v>
      </c>
      <c r="F1188" s="267">
        <v>2.3E-3</v>
      </c>
      <c r="G1188" s="268" t="s">
        <v>2275</v>
      </c>
      <c r="H1188" s="265" t="s">
        <v>2276</v>
      </c>
      <c r="I1188" s="266"/>
    </row>
    <row r="1189" spans="1:9">
      <c r="A1189" s="264">
        <f t="shared" si="18"/>
        <v>1183</v>
      </c>
      <c r="B1189" s="265" t="s">
        <v>2277</v>
      </c>
      <c r="C1189" s="266" t="s">
        <v>1692</v>
      </c>
      <c r="D1189" s="266" t="s">
        <v>112</v>
      </c>
      <c r="E1189" s="265" t="s">
        <v>1713</v>
      </c>
      <c r="F1189" s="267">
        <v>2.0999999999999999E-3</v>
      </c>
      <c r="G1189" s="268" t="s">
        <v>2278</v>
      </c>
      <c r="H1189" s="265" t="s">
        <v>2279</v>
      </c>
      <c r="I1189" s="266"/>
    </row>
    <row r="1190" spans="1:9">
      <c r="A1190" s="264">
        <f t="shared" si="18"/>
        <v>1184</v>
      </c>
      <c r="B1190" s="265" t="s">
        <v>2280</v>
      </c>
      <c r="C1190" s="266" t="s">
        <v>1692</v>
      </c>
      <c r="D1190" s="266" t="s">
        <v>112</v>
      </c>
      <c r="E1190" s="265" t="s">
        <v>1713</v>
      </c>
      <c r="F1190" s="267">
        <v>1.47E-2</v>
      </c>
      <c r="G1190" s="268" t="s">
        <v>2281</v>
      </c>
      <c r="H1190" s="265" t="s">
        <v>2282</v>
      </c>
      <c r="I1190" s="266"/>
    </row>
    <row r="1191" spans="1:9">
      <c r="A1191" s="264">
        <f t="shared" si="18"/>
        <v>1185</v>
      </c>
      <c r="B1191" s="265" t="s">
        <v>1071</v>
      </c>
      <c r="C1191" s="266" t="s">
        <v>1692</v>
      </c>
      <c r="D1191" s="266" t="s">
        <v>112</v>
      </c>
      <c r="E1191" s="265" t="s">
        <v>1713</v>
      </c>
      <c r="F1191" s="267">
        <v>6.1000000000000004E-3</v>
      </c>
      <c r="G1191" s="268" t="s">
        <v>2018</v>
      </c>
      <c r="H1191" s="265" t="s">
        <v>2283</v>
      </c>
      <c r="I1191" s="266"/>
    </row>
    <row r="1192" spans="1:9">
      <c r="A1192" s="264">
        <f t="shared" si="18"/>
        <v>1186</v>
      </c>
      <c r="B1192" s="265" t="s">
        <v>2284</v>
      </c>
      <c r="C1192" s="266" t="s">
        <v>1692</v>
      </c>
      <c r="D1192" s="266" t="s">
        <v>112</v>
      </c>
      <c r="E1192" s="265" t="s">
        <v>1713</v>
      </c>
      <c r="F1192" s="267">
        <v>6.7999999999999996E-3</v>
      </c>
      <c r="G1192" s="268" t="s">
        <v>2285</v>
      </c>
      <c r="H1192" s="265" t="s">
        <v>2286</v>
      </c>
      <c r="I1192" s="266"/>
    </row>
    <row r="1193" spans="1:9">
      <c r="A1193" s="264">
        <f t="shared" si="18"/>
        <v>1187</v>
      </c>
      <c r="B1193" s="265" t="s">
        <v>2287</v>
      </c>
      <c r="C1193" s="266" t="s">
        <v>1692</v>
      </c>
      <c r="D1193" s="266" t="s">
        <v>112</v>
      </c>
      <c r="E1193" s="265" t="s">
        <v>1713</v>
      </c>
      <c r="F1193" s="267">
        <v>2.5999999999999999E-3</v>
      </c>
      <c r="G1193" s="268" t="s">
        <v>2288</v>
      </c>
      <c r="H1193" s="265" t="s">
        <v>2286</v>
      </c>
      <c r="I1193" s="266"/>
    </row>
    <row r="1194" spans="1:9">
      <c r="A1194" s="264">
        <f t="shared" si="18"/>
        <v>1188</v>
      </c>
      <c r="B1194" s="265" t="s">
        <v>1589</v>
      </c>
      <c r="C1194" s="266" t="s">
        <v>1692</v>
      </c>
      <c r="D1194" s="266" t="s">
        <v>112</v>
      </c>
      <c r="E1194" s="265" t="s">
        <v>1713</v>
      </c>
      <c r="F1194" s="267">
        <v>8.8999999999999999E-3</v>
      </c>
      <c r="G1194" s="268" t="s">
        <v>2289</v>
      </c>
      <c r="H1194" s="265" t="s">
        <v>2290</v>
      </c>
      <c r="I1194" s="266"/>
    </row>
    <row r="1195" spans="1:9">
      <c r="A1195" s="264">
        <f t="shared" si="18"/>
        <v>1189</v>
      </c>
      <c r="B1195" s="265" t="s">
        <v>1264</v>
      </c>
      <c r="C1195" s="266" t="s">
        <v>1692</v>
      </c>
      <c r="D1195" s="266" t="s">
        <v>112</v>
      </c>
      <c r="E1195" s="265" t="s">
        <v>1713</v>
      </c>
      <c r="F1195" s="267">
        <v>0.16370000000000001</v>
      </c>
      <c r="G1195" s="268" t="s">
        <v>2291</v>
      </c>
      <c r="H1195" s="265" t="s">
        <v>2292</v>
      </c>
      <c r="I1195" s="266"/>
    </row>
    <row r="1196" spans="1:9">
      <c r="A1196" s="264">
        <f t="shared" si="18"/>
        <v>1190</v>
      </c>
      <c r="B1196" s="265" t="s">
        <v>2293</v>
      </c>
      <c r="C1196" s="266" t="s">
        <v>1724</v>
      </c>
      <c r="D1196" s="266" t="s">
        <v>112</v>
      </c>
      <c r="E1196" s="265" t="s">
        <v>187</v>
      </c>
      <c r="F1196" s="267">
        <v>7.1400000000000005E-2</v>
      </c>
      <c r="G1196" s="268" t="s">
        <v>2294</v>
      </c>
      <c r="H1196" s="265" t="s">
        <v>2295</v>
      </c>
      <c r="I1196" s="266"/>
    </row>
    <row r="1197" spans="1:9">
      <c r="A1197" s="264">
        <f t="shared" si="18"/>
        <v>1191</v>
      </c>
      <c r="B1197" s="265" t="s">
        <v>2296</v>
      </c>
      <c r="C1197" s="266" t="s">
        <v>1724</v>
      </c>
      <c r="D1197" s="266" t="s">
        <v>112</v>
      </c>
      <c r="E1197" s="265" t="s">
        <v>187</v>
      </c>
      <c r="F1197" s="267">
        <v>5.28E-2</v>
      </c>
      <c r="G1197" s="268" t="s">
        <v>2297</v>
      </c>
      <c r="H1197" s="265" t="s">
        <v>2298</v>
      </c>
      <c r="I1197" s="266"/>
    </row>
    <row r="1198" spans="1:9">
      <c r="A1198" s="264">
        <f t="shared" si="18"/>
        <v>1192</v>
      </c>
      <c r="B1198" s="265" t="s">
        <v>2299</v>
      </c>
      <c r="C1198" s="266" t="s">
        <v>1724</v>
      </c>
      <c r="D1198" s="266" t="s">
        <v>112</v>
      </c>
      <c r="E1198" s="265" t="s">
        <v>187</v>
      </c>
      <c r="F1198" s="267">
        <v>5.5599999999999997E-2</v>
      </c>
      <c r="G1198" s="268" t="s">
        <v>2300</v>
      </c>
      <c r="H1198" s="265" t="s">
        <v>2301</v>
      </c>
      <c r="I1198" s="266"/>
    </row>
    <row r="1199" spans="1:9">
      <c r="A1199" s="264">
        <f t="shared" si="18"/>
        <v>1193</v>
      </c>
      <c r="B1199" s="265" t="s">
        <v>2302</v>
      </c>
      <c r="C1199" s="266" t="s">
        <v>1724</v>
      </c>
      <c r="D1199" s="266" t="s">
        <v>112</v>
      </c>
      <c r="E1199" s="265" t="s">
        <v>187</v>
      </c>
      <c r="F1199" s="267">
        <v>1.9E-2</v>
      </c>
      <c r="G1199" s="268" t="s">
        <v>2303</v>
      </c>
      <c r="H1199" s="265" t="s">
        <v>2304</v>
      </c>
      <c r="I1199" s="266"/>
    </row>
    <row r="1200" spans="1:9">
      <c r="A1200" s="264">
        <f t="shared" si="18"/>
        <v>1194</v>
      </c>
      <c r="B1200" s="265" t="s">
        <v>2305</v>
      </c>
      <c r="C1200" s="266" t="s">
        <v>1724</v>
      </c>
      <c r="D1200" s="266" t="s">
        <v>112</v>
      </c>
      <c r="E1200" s="265" t="s">
        <v>187</v>
      </c>
      <c r="F1200" s="267">
        <v>6.7999999999999996E-3</v>
      </c>
      <c r="G1200" s="268" t="s">
        <v>2285</v>
      </c>
      <c r="H1200" s="265" t="s">
        <v>2306</v>
      </c>
      <c r="I1200" s="266"/>
    </row>
    <row r="1201" spans="1:9">
      <c r="A1201" s="264">
        <f t="shared" si="18"/>
        <v>1195</v>
      </c>
      <c r="B1201" s="265" t="s">
        <v>2307</v>
      </c>
      <c r="C1201" s="266" t="s">
        <v>541</v>
      </c>
      <c r="D1201" s="266" t="s">
        <v>121</v>
      </c>
      <c r="E1201" s="265" t="s">
        <v>2308</v>
      </c>
      <c r="F1201" s="267">
        <v>0.01</v>
      </c>
      <c r="G1201" s="268" t="s">
        <v>718</v>
      </c>
      <c r="H1201" s="265" t="s">
        <v>2309</v>
      </c>
      <c r="I1201" s="266"/>
    </row>
    <row r="1202" spans="1:9">
      <c r="A1202" s="264">
        <f t="shared" si="18"/>
        <v>1196</v>
      </c>
      <c r="B1202" s="265" t="s">
        <v>2310</v>
      </c>
      <c r="C1202" s="266" t="s">
        <v>245</v>
      </c>
      <c r="D1202" s="266" t="s">
        <v>112</v>
      </c>
      <c r="E1202" s="265" t="s">
        <v>2311</v>
      </c>
      <c r="F1202" s="267">
        <v>7.5600000000000001E-2</v>
      </c>
      <c r="G1202" s="268" t="s">
        <v>2312</v>
      </c>
      <c r="H1202" s="265" t="s">
        <v>2313</v>
      </c>
      <c r="I1202" s="266"/>
    </row>
    <row r="1203" spans="1:9">
      <c r="A1203" s="264">
        <f t="shared" si="18"/>
        <v>1197</v>
      </c>
      <c r="B1203" s="265" t="s">
        <v>2314</v>
      </c>
      <c r="C1203" s="266" t="s">
        <v>245</v>
      </c>
      <c r="D1203" s="266" t="s">
        <v>112</v>
      </c>
      <c r="E1203" s="265" t="s">
        <v>2311</v>
      </c>
      <c r="F1203" s="267">
        <v>3.1699999999999999E-2</v>
      </c>
      <c r="G1203" s="268" t="s">
        <v>2315</v>
      </c>
      <c r="H1203" s="265" t="s">
        <v>2313</v>
      </c>
      <c r="I1203" s="266"/>
    </row>
    <row r="1204" spans="1:9">
      <c r="A1204" s="264">
        <f t="shared" si="18"/>
        <v>1198</v>
      </c>
      <c r="B1204" s="265" t="s">
        <v>1081</v>
      </c>
      <c r="C1204" s="266" t="s">
        <v>270</v>
      </c>
      <c r="D1204" s="266" t="s">
        <v>227</v>
      </c>
      <c r="E1204" s="265" t="s">
        <v>2316</v>
      </c>
      <c r="F1204" s="267">
        <v>1.37E-2</v>
      </c>
      <c r="G1204" s="268" t="s">
        <v>2317</v>
      </c>
      <c r="H1204" s="265" t="s">
        <v>2318</v>
      </c>
      <c r="I1204" s="266"/>
    </row>
    <row r="1205" spans="1:9">
      <c r="A1205" s="264">
        <f t="shared" si="18"/>
        <v>1199</v>
      </c>
      <c r="B1205" s="265" t="s">
        <v>2319</v>
      </c>
      <c r="C1205" s="266" t="s">
        <v>270</v>
      </c>
      <c r="D1205" s="266" t="s">
        <v>227</v>
      </c>
      <c r="E1205" s="265" t="s">
        <v>2316</v>
      </c>
      <c r="F1205" s="267">
        <v>4.0000000000000001E-3</v>
      </c>
      <c r="G1205" s="268" t="s">
        <v>2180</v>
      </c>
      <c r="H1205" s="265" t="s">
        <v>2320</v>
      </c>
      <c r="I1205" s="266"/>
    </row>
    <row r="1206" spans="1:9">
      <c r="A1206" s="264">
        <f t="shared" si="18"/>
        <v>1200</v>
      </c>
      <c r="B1206" s="265" t="s">
        <v>2321</v>
      </c>
      <c r="C1206" s="266" t="s">
        <v>270</v>
      </c>
      <c r="D1206" s="266" t="s">
        <v>227</v>
      </c>
      <c r="E1206" s="265" t="s">
        <v>2316</v>
      </c>
      <c r="F1206" s="267">
        <v>1.17E-2</v>
      </c>
      <c r="G1206" s="268" t="s">
        <v>2322</v>
      </c>
      <c r="H1206" s="265" t="s">
        <v>2320</v>
      </c>
      <c r="I1206" s="266"/>
    </row>
    <row r="1207" spans="1:9">
      <c r="A1207" s="264">
        <f t="shared" si="18"/>
        <v>1201</v>
      </c>
      <c r="B1207" s="265" t="s">
        <v>2323</v>
      </c>
      <c r="C1207" s="266" t="s">
        <v>270</v>
      </c>
      <c r="D1207" s="266" t="s">
        <v>227</v>
      </c>
      <c r="E1207" s="265" t="s">
        <v>2316</v>
      </c>
      <c r="F1207" s="267">
        <v>1.35E-2</v>
      </c>
      <c r="G1207" s="268" t="s">
        <v>2324</v>
      </c>
      <c r="H1207" s="265" t="s">
        <v>2325</v>
      </c>
      <c r="I1207" s="266"/>
    </row>
    <row r="1208" spans="1:9">
      <c r="A1208" s="264">
        <f t="shared" si="18"/>
        <v>1202</v>
      </c>
      <c r="B1208" s="265" t="s">
        <v>2326</v>
      </c>
      <c r="C1208" s="266" t="s">
        <v>270</v>
      </c>
      <c r="D1208" s="266" t="s">
        <v>227</v>
      </c>
      <c r="E1208" s="265" t="s">
        <v>2316</v>
      </c>
      <c r="F1208" s="267">
        <v>0.1103</v>
      </c>
      <c r="G1208" s="268" t="s">
        <v>2327</v>
      </c>
      <c r="H1208" s="265" t="s">
        <v>2328</v>
      </c>
      <c r="I1208" s="266"/>
    </row>
    <row r="1209" spans="1:9">
      <c r="A1209" s="264">
        <f t="shared" si="18"/>
        <v>1203</v>
      </c>
      <c r="B1209" s="265" t="s">
        <v>1166</v>
      </c>
      <c r="C1209" s="266" t="s">
        <v>270</v>
      </c>
      <c r="D1209" s="266" t="s">
        <v>227</v>
      </c>
      <c r="E1209" s="265" t="s">
        <v>2316</v>
      </c>
      <c r="F1209" s="267">
        <v>0.1081</v>
      </c>
      <c r="G1209" s="268" t="s">
        <v>2329</v>
      </c>
      <c r="H1209" s="265" t="s">
        <v>2330</v>
      </c>
      <c r="I1209" s="266"/>
    </row>
    <row r="1210" spans="1:9">
      <c r="A1210" s="264">
        <f t="shared" si="18"/>
        <v>1204</v>
      </c>
      <c r="B1210" s="265" t="s">
        <v>2073</v>
      </c>
      <c r="C1210" s="266" t="s">
        <v>270</v>
      </c>
      <c r="D1210" s="266" t="s">
        <v>121</v>
      </c>
      <c r="E1210" s="265" t="s">
        <v>2316</v>
      </c>
      <c r="F1210" s="267">
        <v>0.107</v>
      </c>
      <c r="G1210" s="268" t="s">
        <v>2331</v>
      </c>
      <c r="H1210" s="265" t="s">
        <v>2332</v>
      </c>
      <c r="I1210" s="266"/>
    </row>
    <row r="1211" spans="1:9">
      <c r="A1211" s="264">
        <f t="shared" si="18"/>
        <v>1205</v>
      </c>
      <c r="B1211" s="265" t="s">
        <v>2333</v>
      </c>
      <c r="C1211" s="266" t="s">
        <v>270</v>
      </c>
      <c r="D1211" s="266" t="s">
        <v>121</v>
      </c>
      <c r="E1211" s="265" t="s">
        <v>2316</v>
      </c>
      <c r="F1211" s="267">
        <v>1.9900000000000001E-2</v>
      </c>
      <c r="G1211" s="268" t="s">
        <v>2334</v>
      </c>
      <c r="H1211" s="265" t="s">
        <v>2335</v>
      </c>
      <c r="I1211" s="266"/>
    </row>
    <row r="1212" spans="1:9">
      <c r="A1212" s="264">
        <f t="shared" si="18"/>
        <v>1206</v>
      </c>
      <c r="B1212" s="265" t="s">
        <v>2336</v>
      </c>
      <c r="C1212" s="266" t="s">
        <v>270</v>
      </c>
      <c r="D1212" s="266" t="s">
        <v>121</v>
      </c>
      <c r="E1212" s="265" t="s">
        <v>2316</v>
      </c>
      <c r="F1212" s="267">
        <v>5.8700000000000002E-2</v>
      </c>
      <c r="G1212" s="268" t="s">
        <v>2337</v>
      </c>
      <c r="H1212" s="265" t="s">
        <v>2338</v>
      </c>
      <c r="I1212" s="266"/>
    </row>
    <row r="1213" spans="1:9">
      <c r="A1213" s="264">
        <f t="shared" si="18"/>
        <v>1207</v>
      </c>
      <c r="B1213" s="265" t="s">
        <v>2339</v>
      </c>
      <c r="C1213" s="266" t="s">
        <v>270</v>
      </c>
      <c r="D1213" s="266" t="s">
        <v>112</v>
      </c>
      <c r="E1213" s="265" t="s">
        <v>2316</v>
      </c>
      <c r="F1213" s="267">
        <v>0.371</v>
      </c>
      <c r="G1213" s="268" t="s">
        <v>2340</v>
      </c>
      <c r="H1213" s="265" t="s">
        <v>2341</v>
      </c>
      <c r="I1213" s="266"/>
    </row>
    <row r="1214" spans="1:9">
      <c r="A1214" s="264">
        <f t="shared" si="18"/>
        <v>1208</v>
      </c>
      <c r="B1214" s="265" t="s">
        <v>2342</v>
      </c>
      <c r="C1214" s="266" t="s">
        <v>270</v>
      </c>
      <c r="D1214" s="266" t="s">
        <v>112</v>
      </c>
      <c r="E1214" s="265" t="s">
        <v>2316</v>
      </c>
      <c r="F1214" s="267">
        <v>1.29E-2</v>
      </c>
      <c r="G1214" s="268" t="s">
        <v>2343</v>
      </c>
      <c r="H1214" s="265" t="s">
        <v>2344</v>
      </c>
      <c r="I1214" s="266"/>
    </row>
    <row r="1215" spans="1:9">
      <c r="A1215" s="264">
        <f t="shared" si="18"/>
        <v>1209</v>
      </c>
      <c r="B1215" s="265" t="s">
        <v>2345</v>
      </c>
      <c r="C1215" s="266" t="s">
        <v>270</v>
      </c>
      <c r="D1215" s="266" t="s">
        <v>112</v>
      </c>
      <c r="E1215" s="265" t="s">
        <v>2316</v>
      </c>
      <c r="F1215" s="267">
        <v>2.8E-3</v>
      </c>
      <c r="G1215" s="268" t="s">
        <v>2165</v>
      </c>
      <c r="H1215" s="265" t="s">
        <v>2344</v>
      </c>
      <c r="I1215" s="266"/>
    </row>
    <row r="1216" spans="1:9">
      <c r="A1216" s="264">
        <f t="shared" si="18"/>
        <v>1210</v>
      </c>
      <c r="B1216" s="265" t="s">
        <v>2346</v>
      </c>
      <c r="C1216" s="266" t="s">
        <v>270</v>
      </c>
      <c r="D1216" s="266" t="s">
        <v>112</v>
      </c>
      <c r="E1216" s="265" t="s">
        <v>2316</v>
      </c>
      <c r="F1216" s="267">
        <v>4.19E-2</v>
      </c>
      <c r="G1216" s="268" t="s">
        <v>2347</v>
      </c>
      <c r="H1216" s="265" t="s">
        <v>2348</v>
      </c>
      <c r="I1216" s="266"/>
    </row>
    <row r="1217" spans="1:9">
      <c r="A1217" s="264">
        <f t="shared" si="18"/>
        <v>1211</v>
      </c>
      <c r="B1217" s="265" t="s">
        <v>2349</v>
      </c>
      <c r="C1217" s="266" t="s">
        <v>270</v>
      </c>
      <c r="D1217" s="266" t="s">
        <v>112</v>
      </c>
      <c r="E1217" s="265" t="s">
        <v>2316</v>
      </c>
      <c r="F1217" s="267">
        <v>5.0000000000000001E-3</v>
      </c>
      <c r="G1217" s="268" t="s">
        <v>2350</v>
      </c>
      <c r="H1217" s="265" t="s">
        <v>2351</v>
      </c>
      <c r="I1217" s="266"/>
    </row>
    <row r="1218" spans="1:9">
      <c r="A1218" s="264">
        <f t="shared" si="18"/>
        <v>1212</v>
      </c>
      <c r="B1218" s="265" t="s">
        <v>2352</v>
      </c>
      <c r="C1218" s="266" t="s">
        <v>270</v>
      </c>
      <c r="D1218" s="266" t="s">
        <v>112</v>
      </c>
      <c r="E1218" s="265" t="s">
        <v>2316</v>
      </c>
      <c r="F1218" s="267">
        <v>4.1399999999999999E-2</v>
      </c>
      <c r="G1218" s="268" t="s">
        <v>2353</v>
      </c>
      <c r="H1218" s="265" t="s">
        <v>2354</v>
      </c>
      <c r="I1218" s="266"/>
    </row>
    <row r="1219" spans="1:9">
      <c r="A1219" s="264">
        <f t="shared" si="18"/>
        <v>1213</v>
      </c>
      <c r="B1219" s="265" t="s">
        <v>2355</v>
      </c>
      <c r="C1219" s="266" t="s">
        <v>541</v>
      </c>
      <c r="D1219" s="266" t="s">
        <v>112</v>
      </c>
      <c r="E1219" s="265" t="s">
        <v>2308</v>
      </c>
      <c r="F1219" s="267">
        <v>4.9700000000000001E-2</v>
      </c>
      <c r="G1219" s="268" t="s">
        <v>2356</v>
      </c>
      <c r="H1219" s="265" t="s">
        <v>2357</v>
      </c>
      <c r="I1219" s="266"/>
    </row>
    <row r="1220" spans="1:9">
      <c r="A1220" s="264">
        <f t="shared" si="18"/>
        <v>1214</v>
      </c>
      <c r="B1220" s="265" t="s">
        <v>426</v>
      </c>
      <c r="C1220" s="266" t="s">
        <v>541</v>
      </c>
      <c r="D1220" s="266" t="s">
        <v>121</v>
      </c>
      <c r="E1220" s="265" t="s">
        <v>2308</v>
      </c>
      <c r="F1220" s="267">
        <v>3.7000000000000002E-3</v>
      </c>
      <c r="G1220" s="268" t="s">
        <v>2358</v>
      </c>
      <c r="H1220" s="265" t="s">
        <v>2359</v>
      </c>
      <c r="I1220" s="266"/>
    </row>
    <row r="1221" spans="1:9">
      <c r="A1221" s="264">
        <f t="shared" si="18"/>
        <v>1215</v>
      </c>
      <c r="B1221" s="265" t="s">
        <v>810</v>
      </c>
      <c r="C1221" s="266" t="s">
        <v>541</v>
      </c>
      <c r="D1221" s="266" t="s">
        <v>121</v>
      </c>
      <c r="E1221" s="265" t="s">
        <v>2308</v>
      </c>
      <c r="F1221" s="267">
        <v>0.27329999999999999</v>
      </c>
      <c r="G1221" s="268" t="s">
        <v>2360</v>
      </c>
      <c r="H1221" s="265" t="s">
        <v>2361</v>
      </c>
      <c r="I1221" s="266"/>
    </row>
    <row r="1222" spans="1:9">
      <c r="A1222" s="264">
        <f t="shared" si="18"/>
        <v>1216</v>
      </c>
      <c r="B1222" s="265" t="s">
        <v>813</v>
      </c>
      <c r="C1222" s="266" t="s">
        <v>541</v>
      </c>
      <c r="D1222" s="266" t="s">
        <v>112</v>
      </c>
      <c r="E1222" s="265" t="s">
        <v>2308</v>
      </c>
      <c r="F1222" s="267">
        <v>8.3000000000000004E-2</v>
      </c>
      <c r="G1222" s="268" t="s">
        <v>2362</v>
      </c>
      <c r="H1222" s="265" t="s">
        <v>2363</v>
      </c>
      <c r="I1222" s="266"/>
    </row>
    <row r="1223" spans="1:9">
      <c r="A1223" s="264">
        <f t="shared" si="18"/>
        <v>1217</v>
      </c>
      <c r="B1223" s="265" t="s">
        <v>901</v>
      </c>
      <c r="C1223" s="266" t="s">
        <v>541</v>
      </c>
      <c r="D1223" s="266" t="s">
        <v>112</v>
      </c>
      <c r="E1223" s="265" t="s">
        <v>2308</v>
      </c>
      <c r="F1223" s="267">
        <v>7.8399999999999997E-2</v>
      </c>
      <c r="G1223" s="268" t="s">
        <v>2364</v>
      </c>
      <c r="H1223" s="265" t="s">
        <v>2365</v>
      </c>
      <c r="I1223" s="266"/>
    </row>
    <row r="1224" spans="1:9">
      <c r="A1224" s="264">
        <f t="shared" si="18"/>
        <v>1218</v>
      </c>
      <c r="B1224" s="265" t="s">
        <v>366</v>
      </c>
      <c r="C1224" s="266" t="s">
        <v>541</v>
      </c>
      <c r="D1224" s="266" t="s">
        <v>121</v>
      </c>
      <c r="E1224" s="265" t="s">
        <v>2308</v>
      </c>
      <c r="F1224" s="267">
        <v>0.14610000000000001</v>
      </c>
      <c r="G1224" s="268" t="s">
        <v>2366</v>
      </c>
      <c r="H1224" s="265" t="s">
        <v>2367</v>
      </c>
      <c r="I1224" s="266"/>
    </row>
    <row r="1225" spans="1:9">
      <c r="A1225" s="264">
        <f t="shared" ref="A1225:A1288" si="19">A1224+1</f>
        <v>1219</v>
      </c>
      <c r="B1225" s="265" t="s">
        <v>2368</v>
      </c>
      <c r="C1225" s="266" t="s">
        <v>541</v>
      </c>
      <c r="D1225" s="266" t="s">
        <v>121</v>
      </c>
      <c r="E1225" s="265" t="s">
        <v>2308</v>
      </c>
      <c r="F1225" s="267">
        <v>1.17E-2</v>
      </c>
      <c r="G1225" s="268" t="s">
        <v>2322</v>
      </c>
      <c r="H1225" s="265" t="s">
        <v>2369</v>
      </c>
      <c r="I1225" s="266"/>
    </row>
    <row r="1226" spans="1:9">
      <c r="A1226" s="264">
        <f t="shared" si="19"/>
        <v>1220</v>
      </c>
      <c r="B1226" s="265" t="s">
        <v>2370</v>
      </c>
      <c r="C1226" s="266" t="s">
        <v>541</v>
      </c>
      <c r="D1226" s="266" t="s">
        <v>121</v>
      </c>
      <c r="E1226" s="265" t="s">
        <v>2308</v>
      </c>
      <c r="F1226" s="267">
        <v>1.8200000000000001E-2</v>
      </c>
      <c r="G1226" s="268" t="s">
        <v>2371</v>
      </c>
      <c r="H1226" s="265" t="s">
        <v>2372</v>
      </c>
      <c r="I1226" s="266"/>
    </row>
    <row r="1227" spans="1:9">
      <c r="A1227" s="264">
        <f t="shared" si="19"/>
        <v>1221</v>
      </c>
      <c r="B1227" s="265" t="s">
        <v>2373</v>
      </c>
      <c r="C1227" s="266" t="s">
        <v>541</v>
      </c>
      <c r="D1227" s="266" t="s">
        <v>121</v>
      </c>
      <c r="E1227" s="265" t="s">
        <v>2308</v>
      </c>
      <c r="F1227" s="267">
        <v>2.8000000000000001E-2</v>
      </c>
      <c r="G1227" s="268" t="s">
        <v>2374</v>
      </c>
      <c r="H1227" s="265" t="s">
        <v>2375</v>
      </c>
      <c r="I1227" s="266"/>
    </row>
    <row r="1228" spans="1:9">
      <c r="A1228" s="264">
        <f t="shared" si="19"/>
        <v>1222</v>
      </c>
      <c r="B1228" s="265" t="s">
        <v>1931</v>
      </c>
      <c r="C1228" s="266" t="s">
        <v>541</v>
      </c>
      <c r="D1228" s="266" t="s">
        <v>121</v>
      </c>
      <c r="E1228" s="265" t="s">
        <v>2308</v>
      </c>
      <c r="F1228" s="267">
        <v>0.1196</v>
      </c>
      <c r="G1228" s="268" t="s">
        <v>2376</v>
      </c>
      <c r="H1228" s="265" t="s">
        <v>2377</v>
      </c>
      <c r="I1228" s="266"/>
    </row>
    <row r="1229" spans="1:9">
      <c r="A1229" s="264">
        <f t="shared" si="19"/>
        <v>1223</v>
      </c>
      <c r="B1229" s="265" t="s">
        <v>2378</v>
      </c>
      <c r="C1229" s="266" t="s">
        <v>541</v>
      </c>
      <c r="D1229" s="266" t="s">
        <v>121</v>
      </c>
      <c r="E1229" s="265" t="s">
        <v>2308</v>
      </c>
      <c r="F1229" s="267">
        <v>3.0999999999999999E-3</v>
      </c>
      <c r="G1229" s="268" t="s">
        <v>2117</v>
      </c>
      <c r="H1229" s="265" t="s">
        <v>2379</v>
      </c>
      <c r="I1229" s="266"/>
    </row>
    <row r="1230" spans="1:9">
      <c r="A1230" s="264">
        <f t="shared" si="19"/>
        <v>1224</v>
      </c>
      <c r="B1230" s="265" t="s">
        <v>1526</v>
      </c>
      <c r="C1230" s="266" t="s">
        <v>541</v>
      </c>
      <c r="D1230" s="266" t="s">
        <v>121</v>
      </c>
      <c r="E1230" s="265" t="s">
        <v>2308</v>
      </c>
      <c r="F1230" s="267">
        <v>1.8499999999999999E-2</v>
      </c>
      <c r="G1230" s="268" t="s">
        <v>2380</v>
      </c>
      <c r="H1230" s="265" t="s">
        <v>2381</v>
      </c>
      <c r="I1230" s="266"/>
    </row>
    <row r="1231" spans="1:9">
      <c r="A1231" s="264">
        <f t="shared" si="19"/>
        <v>1225</v>
      </c>
      <c r="B1231" s="265" t="s">
        <v>1000</v>
      </c>
      <c r="C1231" s="266" t="s">
        <v>541</v>
      </c>
      <c r="D1231" s="266" t="s">
        <v>121</v>
      </c>
      <c r="E1231" s="265" t="s">
        <v>2308</v>
      </c>
      <c r="F1231" s="267">
        <v>2.3E-3</v>
      </c>
      <c r="G1231" s="268" t="s">
        <v>705</v>
      </c>
      <c r="H1231" s="265" t="s">
        <v>2309</v>
      </c>
      <c r="I1231" s="266"/>
    </row>
    <row r="1232" spans="1:9">
      <c r="A1232" s="264">
        <f t="shared" si="19"/>
        <v>1226</v>
      </c>
      <c r="B1232" s="265" t="s">
        <v>1158</v>
      </c>
      <c r="C1232" s="266" t="s">
        <v>541</v>
      </c>
      <c r="D1232" s="266" t="s">
        <v>121</v>
      </c>
      <c r="E1232" s="265" t="s">
        <v>2308</v>
      </c>
      <c r="F1232" s="267">
        <v>0.1149</v>
      </c>
      <c r="G1232" s="268" t="s">
        <v>2382</v>
      </c>
      <c r="H1232" s="265" t="s">
        <v>2383</v>
      </c>
      <c r="I1232" s="266"/>
    </row>
    <row r="1233" spans="1:9">
      <c r="A1233" s="264">
        <f t="shared" si="19"/>
        <v>1227</v>
      </c>
      <c r="B1233" s="265" t="s">
        <v>1033</v>
      </c>
      <c r="C1233" s="266" t="s">
        <v>1355</v>
      </c>
      <c r="D1233" s="266" t="s">
        <v>112</v>
      </c>
      <c r="E1233" s="265" t="s">
        <v>837</v>
      </c>
      <c r="F1233" s="267">
        <v>1.9E-3</v>
      </c>
      <c r="G1233" s="268" t="s">
        <v>1089</v>
      </c>
      <c r="H1233" s="265" t="s">
        <v>2384</v>
      </c>
      <c r="I1233" s="266"/>
    </row>
    <row r="1234" spans="1:9">
      <c r="A1234" s="264">
        <f t="shared" si="19"/>
        <v>1228</v>
      </c>
      <c r="B1234" s="265" t="s">
        <v>2385</v>
      </c>
      <c r="C1234" s="266" t="s">
        <v>1355</v>
      </c>
      <c r="D1234" s="266" t="s">
        <v>112</v>
      </c>
      <c r="E1234" s="265" t="s">
        <v>837</v>
      </c>
      <c r="F1234" s="267">
        <v>7.3999999999999996E-2</v>
      </c>
      <c r="G1234" s="268" t="s">
        <v>2386</v>
      </c>
      <c r="H1234" s="265" t="s">
        <v>2387</v>
      </c>
      <c r="I1234" s="266"/>
    </row>
    <row r="1235" spans="1:9">
      <c r="A1235" s="264">
        <f t="shared" si="19"/>
        <v>1229</v>
      </c>
      <c r="B1235" s="265" t="s">
        <v>364</v>
      </c>
      <c r="C1235" s="266" t="s">
        <v>1355</v>
      </c>
      <c r="D1235" s="266" t="s">
        <v>112</v>
      </c>
      <c r="E1235" s="265" t="s">
        <v>837</v>
      </c>
      <c r="F1235" s="267">
        <v>7.7600000000000002E-2</v>
      </c>
      <c r="G1235" s="268" t="s">
        <v>2388</v>
      </c>
      <c r="H1235" s="265" t="s">
        <v>2389</v>
      </c>
      <c r="I1235" s="266"/>
    </row>
    <row r="1236" spans="1:9">
      <c r="A1236" s="264">
        <f t="shared" si="19"/>
        <v>1230</v>
      </c>
      <c r="B1236" s="265" t="s">
        <v>2390</v>
      </c>
      <c r="C1236" s="266" t="s">
        <v>1355</v>
      </c>
      <c r="D1236" s="266" t="s">
        <v>112</v>
      </c>
      <c r="E1236" s="265" t="s">
        <v>837</v>
      </c>
      <c r="F1236" s="267">
        <v>4.6300000000000001E-2</v>
      </c>
      <c r="G1236" s="268" t="s">
        <v>2391</v>
      </c>
      <c r="H1236" s="265" t="s">
        <v>2392</v>
      </c>
      <c r="I1236" s="266"/>
    </row>
    <row r="1237" spans="1:9">
      <c r="A1237" s="264">
        <f t="shared" si="19"/>
        <v>1231</v>
      </c>
      <c r="B1237" s="265" t="s">
        <v>2393</v>
      </c>
      <c r="C1237" s="266" t="s">
        <v>1355</v>
      </c>
      <c r="D1237" s="266" t="s">
        <v>112</v>
      </c>
      <c r="E1237" s="265" t="s">
        <v>837</v>
      </c>
      <c r="F1237" s="267">
        <v>1.35E-2</v>
      </c>
      <c r="G1237" s="268" t="s">
        <v>2324</v>
      </c>
      <c r="H1237" s="265" t="s">
        <v>2394</v>
      </c>
      <c r="I1237" s="266"/>
    </row>
    <row r="1238" spans="1:9">
      <c r="A1238" s="264">
        <f t="shared" si="19"/>
        <v>1232</v>
      </c>
      <c r="B1238" s="265" t="s">
        <v>2395</v>
      </c>
      <c r="C1238" s="266" t="s">
        <v>1355</v>
      </c>
      <c r="D1238" s="266" t="s">
        <v>112</v>
      </c>
      <c r="E1238" s="265" t="s">
        <v>837</v>
      </c>
      <c r="F1238" s="267">
        <v>3.0700000000000002E-2</v>
      </c>
      <c r="G1238" s="268" t="s">
        <v>2396</v>
      </c>
      <c r="H1238" s="265" t="s">
        <v>2397</v>
      </c>
      <c r="I1238" s="266"/>
    </row>
    <row r="1239" spans="1:9">
      <c r="A1239" s="264">
        <f t="shared" si="19"/>
        <v>1233</v>
      </c>
      <c r="B1239" s="265" t="s">
        <v>870</v>
      </c>
      <c r="C1239" s="266" t="s">
        <v>1355</v>
      </c>
      <c r="D1239" s="266" t="s">
        <v>112</v>
      </c>
      <c r="E1239" s="265" t="s">
        <v>837</v>
      </c>
      <c r="F1239" s="267">
        <v>5.79E-2</v>
      </c>
      <c r="G1239" s="268" t="s">
        <v>2398</v>
      </c>
      <c r="H1239" s="265" t="s">
        <v>2397</v>
      </c>
      <c r="I1239" s="266"/>
    </row>
    <row r="1240" spans="1:9">
      <c r="A1240" s="264">
        <f t="shared" si="19"/>
        <v>1234</v>
      </c>
      <c r="B1240" s="265" t="s">
        <v>1390</v>
      </c>
      <c r="C1240" s="266" t="s">
        <v>1355</v>
      </c>
      <c r="D1240" s="266" t="s">
        <v>112</v>
      </c>
      <c r="E1240" s="265" t="s">
        <v>837</v>
      </c>
      <c r="F1240" s="267">
        <v>7.6700000000000004E-2</v>
      </c>
      <c r="G1240" s="268" t="s">
        <v>2399</v>
      </c>
      <c r="H1240" s="265" t="s">
        <v>2400</v>
      </c>
      <c r="I1240" s="266"/>
    </row>
    <row r="1241" spans="1:9">
      <c r="A1241" s="264">
        <f t="shared" si="19"/>
        <v>1235</v>
      </c>
      <c r="B1241" s="265" t="s">
        <v>2401</v>
      </c>
      <c r="C1241" s="266" t="s">
        <v>1355</v>
      </c>
      <c r="D1241" s="266" t="s">
        <v>112</v>
      </c>
      <c r="E1241" s="265" t="s">
        <v>837</v>
      </c>
      <c r="F1241" s="267">
        <v>5.8200000000000002E-2</v>
      </c>
      <c r="G1241" s="268" t="s">
        <v>2402</v>
      </c>
      <c r="H1241" s="265" t="s">
        <v>2403</v>
      </c>
      <c r="I1241" s="266"/>
    </row>
    <row r="1242" spans="1:9">
      <c r="A1242" s="264">
        <f t="shared" si="19"/>
        <v>1236</v>
      </c>
      <c r="B1242" s="265" t="s">
        <v>2404</v>
      </c>
      <c r="C1242" s="266" t="s">
        <v>291</v>
      </c>
      <c r="D1242" s="266" t="s">
        <v>112</v>
      </c>
      <c r="E1242" s="265" t="s">
        <v>2158</v>
      </c>
      <c r="F1242" s="267">
        <v>2.2000000000000001E-3</v>
      </c>
      <c r="G1242" s="268" t="s">
        <v>2034</v>
      </c>
      <c r="H1242" s="265" t="s">
        <v>2405</v>
      </c>
      <c r="I1242" s="266" t="s">
        <v>2161</v>
      </c>
    </row>
    <row r="1243" spans="1:9">
      <c r="A1243" s="264">
        <f t="shared" si="19"/>
        <v>1237</v>
      </c>
      <c r="B1243" s="265" t="s">
        <v>2406</v>
      </c>
      <c r="C1243" s="266" t="s">
        <v>963</v>
      </c>
      <c r="D1243" s="266" t="s">
        <v>121</v>
      </c>
      <c r="E1243" s="265" t="s">
        <v>1929</v>
      </c>
      <c r="F1243" s="267">
        <v>1.1000000000000001E-3</v>
      </c>
      <c r="G1243" s="268" t="s">
        <v>268</v>
      </c>
      <c r="H1243" s="265" t="s">
        <v>1549</v>
      </c>
      <c r="I1243" s="266"/>
    </row>
    <row r="1244" spans="1:9">
      <c r="A1244" s="264">
        <f t="shared" si="19"/>
        <v>1238</v>
      </c>
      <c r="B1244" s="265" t="s">
        <v>2407</v>
      </c>
      <c r="C1244" s="266" t="s">
        <v>564</v>
      </c>
      <c r="D1244" s="266" t="s">
        <v>121</v>
      </c>
      <c r="E1244" s="265" t="s">
        <v>2308</v>
      </c>
      <c r="F1244" s="267">
        <v>0.04</v>
      </c>
      <c r="G1244" s="268" t="s">
        <v>1914</v>
      </c>
      <c r="H1244" s="265" t="s">
        <v>1549</v>
      </c>
      <c r="I1244" s="266"/>
    </row>
    <row r="1245" spans="1:9">
      <c r="A1245" s="264">
        <f t="shared" si="19"/>
        <v>1239</v>
      </c>
      <c r="B1245" s="265" t="s">
        <v>1033</v>
      </c>
      <c r="C1245" s="266" t="s">
        <v>597</v>
      </c>
      <c r="D1245" s="266" t="s">
        <v>121</v>
      </c>
      <c r="E1245" s="265" t="s">
        <v>2408</v>
      </c>
      <c r="F1245" s="267">
        <v>1.1599999999999999E-2</v>
      </c>
      <c r="G1245" s="268" t="s">
        <v>1181</v>
      </c>
      <c r="H1245" s="265" t="s">
        <v>2409</v>
      </c>
      <c r="I1245" s="266" t="s">
        <v>2410</v>
      </c>
    </row>
    <row r="1246" spans="1:9">
      <c r="A1246" s="264">
        <f t="shared" si="19"/>
        <v>1240</v>
      </c>
      <c r="B1246" s="265" t="s">
        <v>557</v>
      </c>
      <c r="C1246" s="266" t="s">
        <v>597</v>
      </c>
      <c r="D1246" s="266" t="s">
        <v>121</v>
      </c>
      <c r="E1246" s="265" t="s">
        <v>2408</v>
      </c>
      <c r="F1246" s="267">
        <v>6.6E-3</v>
      </c>
      <c r="G1246" s="268" t="s">
        <v>993</v>
      </c>
      <c r="H1246" s="265" t="s">
        <v>2409</v>
      </c>
      <c r="I1246" s="266" t="s">
        <v>2410</v>
      </c>
    </row>
    <row r="1247" spans="1:9">
      <c r="A1247" s="264">
        <f t="shared" si="19"/>
        <v>1241</v>
      </c>
      <c r="B1247" s="265" t="s">
        <v>844</v>
      </c>
      <c r="C1247" s="266" t="s">
        <v>597</v>
      </c>
      <c r="D1247" s="266" t="s">
        <v>121</v>
      </c>
      <c r="E1247" s="265" t="s">
        <v>2408</v>
      </c>
      <c r="F1247" s="267">
        <v>3.3E-3</v>
      </c>
      <c r="G1247" s="268" t="s">
        <v>1099</v>
      </c>
      <c r="H1247" s="265" t="s">
        <v>2409</v>
      </c>
      <c r="I1247" s="266" t="s">
        <v>2410</v>
      </c>
    </row>
    <row r="1248" spans="1:9">
      <c r="A1248" s="264">
        <f t="shared" si="19"/>
        <v>1242</v>
      </c>
      <c r="B1248" s="265" t="s">
        <v>632</v>
      </c>
      <c r="C1248" s="266" t="s">
        <v>597</v>
      </c>
      <c r="D1248" s="266" t="s">
        <v>121</v>
      </c>
      <c r="E1248" s="265" t="s">
        <v>2408</v>
      </c>
      <c r="F1248" s="267">
        <v>3.0999999999999999E-3</v>
      </c>
      <c r="G1248" s="268" t="s">
        <v>760</v>
      </c>
      <c r="H1248" s="265" t="s">
        <v>2409</v>
      </c>
      <c r="I1248" s="266" t="s">
        <v>2410</v>
      </c>
    </row>
    <row r="1249" spans="1:9">
      <c r="A1249" s="264">
        <f t="shared" si="19"/>
        <v>1243</v>
      </c>
      <c r="B1249" s="265" t="s">
        <v>845</v>
      </c>
      <c r="C1249" s="266" t="s">
        <v>597</v>
      </c>
      <c r="D1249" s="266" t="s">
        <v>121</v>
      </c>
      <c r="E1249" s="265" t="s">
        <v>2408</v>
      </c>
      <c r="F1249" s="267">
        <v>8.0000000000000002E-3</v>
      </c>
      <c r="G1249" s="268" t="s">
        <v>1940</v>
      </c>
      <c r="H1249" s="265" t="s">
        <v>2409</v>
      </c>
      <c r="I1249" s="266" t="s">
        <v>2410</v>
      </c>
    </row>
    <row r="1250" spans="1:9">
      <c r="A1250" s="264">
        <f t="shared" si="19"/>
        <v>1244</v>
      </c>
      <c r="B1250" s="265" t="s">
        <v>2411</v>
      </c>
      <c r="C1250" s="266" t="s">
        <v>597</v>
      </c>
      <c r="D1250" s="266" t="s">
        <v>121</v>
      </c>
      <c r="E1250" s="265" t="s">
        <v>2408</v>
      </c>
      <c r="F1250" s="267">
        <v>3.8999999999999998E-3</v>
      </c>
      <c r="G1250" s="268" t="s">
        <v>1508</v>
      </c>
      <c r="H1250" s="265" t="s">
        <v>2409</v>
      </c>
      <c r="I1250" s="266" t="s">
        <v>2410</v>
      </c>
    </row>
    <row r="1251" spans="1:9">
      <c r="A1251" s="264">
        <f t="shared" si="19"/>
        <v>1245</v>
      </c>
      <c r="B1251" s="265" t="s">
        <v>2412</v>
      </c>
      <c r="C1251" s="266" t="s">
        <v>597</v>
      </c>
      <c r="D1251" s="266" t="s">
        <v>121</v>
      </c>
      <c r="E1251" s="265" t="s">
        <v>2408</v>
      </c>
      <c r="F1251" s="267">
        <v>3.0000000000000001E-3</v>
      </c>
      <c r="G1251" s="268" t="s">
        <v>740</v>
      </c>
      <c r="H1251" s="265" t="s">
        <v>2409</v>
      </c>
      <c r="I1251" s="266" t="s">
        <v>2410</v>
      </c>
    </row>
    <row r="1252" spans="1:9">
      <c r="A1252" s="264">
        <f t="shared" si="19"/>
        <v>1246</v>
      </c>
      <c r="B1252" s="265" t="s">
        <v>1492</v>
      </c>
      <c r="C1252" s="266" t="s">
        <v>597</v>
      </c>
      <c r="D1252" s="266" t="s">
        <v>121</v>
      </c>
      <c r="E1252" s="265" t="s">
        <v>2413</v>
      </c>
      <c r="F1252" s="267">
        <v>1.3784000000000001</v>
      </c>
      <c r="G1252" s="268" t="s">
        <v>2414</v>
      </c>
      <c r="H1252" s="265" t="s">
        <v>2409</v>
      </c>
      <c r="I1252" s="266" t="s">
        <v>2410</v>
      </c>
    </row>
    <row r="1253" spans="1:9">
      <c r="A1253" s="264">
        <f t="shared" si="19"/>
        <v>1247</v>
      </c>
      <c r="B1253" s="265" t="s">
        <v>1643</v>
      </c>
      <c r="C1253" s="266" t="s">
        <v>2415</v>
      </c>
      <c r="D1253" s="266" t="s">
        <v>112</v>
      </c>
      <c r="E1253" s="265" t="s">
        <v>2416</v>
      </c>
      <c r="F1253" s="267">
        <v>1.5E-3</v>
      </c>
      <c r="G1253" s="268" t="s">
        <v>2139</v>
      </c>
      <c r="H1253" s="265" t="s">
        <v>2417</v>
      </c>
      <c r="I1253" s="266" t="s">
        <v>2418</v>
      </c>
    </row>
    <row r="1254" spans="1:9">
      <c r="A1254" s="264">
        <f t="shared" si="19"/>
        <v>1248</v>
      </c>
      <c r="B1254" s="265" t="s">
        <v>1411</v>
      </c>
      <c r="C1254" s="266" t="s">
        <v>2415</v>
      </c>
      <c r="D1254" s="266" t="s">
        <v>112</v>
      </c>
      <c r="E1254" s="265" t="s">
        <v>2416</v>
      </c>
      <c r="F1254" s="267">
        <v>1.7500000000000002E-2</v>
      </c>
      <c r="G1254" s="268" t="s">
        <v>2163</v>
      </c>
      <c r="H1254" s="265" t="s">
        <v>2419</v>
      </c>
      <c r="I1254" s="266" t="s">
        <v>2418</v>
      </c>
    </row>
    <row r="1255" spans="1:9">
      <c r="A1255" s="264">
        <f t="shared" si="19"/>
        <v>1249</v>
      </c>
      <c r="B1255" s="265" t="s">
        <v>2420</v>
      </c>
      <c r="C1255" s="266" t="s">
        <v>2415</v>
      </c>
      <c r="D1255" s="266" t="s">
        <v>112</v>
      </c>
      <c r="E1255" s="265" t="s">
        <v>2416</v>
      </c>
      <c r="F1255" s="267">
        <v>5.0000000000000001E-4</v>
      </c>
      <c r="G1255" s="268" t="s">
        <v>2256</v>
      </c>
      <c r="H1255" s="265" t="s">
        <v>2419</v>
      </c>
      <c r="I1255" s="266" t="s">
        <v>2418</v>
      </c>
    </row>
    <row r="1256" spans="1:9">
      <c r="A1256" s="264">
        <f t="shared" si="19"/>
        <v>1250</v>
      </c>
      <c r="B1256" s="265" t="s">
        <v>2421</v>
      </c>
      <c r="C1256" s="266" t="s">
        <v>2415</v>
      </c>
      <c r="D1256" s="266" t="s">
        <v>112</v>
      </c>
      <c r="E1256" s="265" t="s">
        <v>2416</v>
      </c>
      <c r="F1256" s="267">
        <v>7.7000000000000002E-3</v>
      </c>
      <c r="G1256" s="268" t="s">
        <v>2422</v>
      </c>
      <c r="H1256" s="265" t="s">
        <v>2423</v>
      </c>
      <c r="I1256" s="266" t="s">
        <v>2418</v>
      </c>
    </row>
    <row r="1257" spans="1:9">
      <c r="A1257" s="264">
        <f t="shared" si="19"/>
        <v>1251</v>
      </c>
      <c r="B1257" s="265" t="s">
        <v>2424</v>
      </c>
      <c r="C1257" s="266" t="s">
        <v>2415</v>
      </c>
      <c r="D1257" s="266" t="s">
        <v>112</v>
      </c>
      <c r="E1257" s="265" t="s">
        <v>2416</v>
      </c>
      <c r="F1257" s="267">
        <v>9.9000000000000008E-3</v>
      </c>
      <c r="G1257" s="268" t="s">
        <v>2425</v>
      </c>
      <c r="H1257" s="265" t="s">
        <v>2426</v>
      </c>
      <c r="I1257" s="266" t="s">
        <v>2418</v>
      </c>
    </row>
    <row r="1258" spans="1:9">
      <c r="A1258" s="264">
        <f t="shared" si="19"/>
        <v>1252</v>
      </c>
      <c r="B1258" s="265" t="s">
        <v>2156</v>
      </c>
      <c r="C1258" s="266" t="s">
        <v>2415</v>
      </c>
      <c r="D1258" s="266" t="s">
        <v>112</v>
      </c>
      <c r="E1258" s="265" t="s">
        <v>2416</v>
      </c>
      <c r="F1258" s="267">
        <v>1.1000000000000001E-3</v>
      </c>
      <c r="G1258" s="268" t="s">
        <v>2144</v>
      </c>
      <c r="H1258" s="265" t="s">
        <v>2427</v>
      </c>
      <c r="I1258" s="266" t="s">
        <v>2418</v>
      </c>
    </row>
    <row r="1259" spans="1:9">
      <c r="A1259" s="264">
        <f t="shared" si="19"/>
        <v>1253</v>
      </c>
      <c r="B1259" s="265" t="s">
        <v>2428</v>
      </c>
      <c r="C1259" s="266" t="s">
        <v>2415</v>
      </c>
      <c r="D1259" s="266" t="s">
        <v>112</v>
      </c>
      <c r="E1259" s="265" t="s">
        <v>2416</v>
      </c>
      <c r="F1259" s="267">
        <v>1.1000000000000001E-3</v>
      </c>
      <c r="G1259" s="268" t="s">
        <v>2144</v>
      </c>
      <c r="H1259" s="265" t="s">
        <v>2427</v>
      </c>
      <c r="I1259" s="266" t="s">
        <v>2418</v>
      </c>
    </row>
    <row r="1260" spans="1:9">
      <c r="A1260" s="264">
        <f t="shared" si="19"/>
        <v>1254</v>
      </c>
      <c r="B1260" s="265" t="s">
        <v>2429</v>
      </c>
      <c r="C1260" s="266" t="s">
        <v>2415</v>
      </c>
      <c r="D1260" s="266" t="s">
        <v>112</v>
      </c>
      <c r="E1260" s="265" t="s">
        <v>2416</v>
      </c>
      <c r="F1260" s="267">
        <v>2.3999999999999998E-3</v>
      </c>
      <c r="G1260" s="268" t="s">
        <v>2132</v>
      </c>
      <c r="H1260" s="265" t="s">
        <v>2417</v>
      </c>
      <c r="I1260" s="266" t="s">
        <v>2418</v>
      </c>
    </row>
    <row r="1261" spans="1:9">
      <c r="A1261" s="264">
        <f t="shared" si="19"/>
        <v>1255</v>
      </c>
      <c r="B1261" s="265" t="s">
        <v>2430</v>
      </c>
      <c r="C1261" s="266" t="s">
        <v>2415</v>
      </c>
      <c r="D1261" s="266" t="s">
        <v>112</v>
      </c>
      <c r="E1261" s="265" t="s">
        <v>2416</v>
      </c>
      <c r="F1261" s="267">
        <v>1.11E-2</v>
      </c>
      <c r="G1261" s="268" t="s">
        <v>2431</v>
      </c>
      <c r="H1261" s="265" t="s">
        <v>2432</v>
      </c>
      <c r="I1261" s="266" t="s">
        <v>2418</v>
      </c>
    </row>
    <row r="1262" spans="1:9">
      <c r="A1262" s="264">
        <f t="shared" si="19"/>
        <v>1256</v>
      </c>
      <c r="B1262" s="265" t="s">
        <v>2302</v>
      </c>
      <c r="C1262" s="266" t="s">
        <v>2415</v>
      </c>
      <c r="D1262" s="266" t="s">
        <v>112</v>
      </c>
      <c r="E1262" s="265" t="s">
        <v>2416</v>
      </c>
      <c r="F1262" s="267">
        <v>3.0999999999999999E-3</v>
      </c>
      <c r="G1262" s="268" t="s">
        <v>2117</v>
      </c>
      <c r="H1262" s="265" t="s">
        <v>2433</v>
      </c>
      <c r="I1262" s="266" t="s">
        <v>2418</v>
      </c>
    </row>
    <row r="1263" spans="1:9">
      <c r="A1263" s="264">
        <f t="shared" si="19"/>
        <v>1257</v>
      </c>
      <c r="B1263" s="265" t="s">
        <v>2434</v>
      </c>
      <c r="C1263" s="266" t="s">
        <v>2415</v>
      </c>
      <c r="D1263" s="266" t="s">
        <v>112</v>
      </c>
      <c r="E1263" s="265" t="s">
        <v>2416</v>
      </c>
      <c r="F1263" s="267">
        <v>1.0999999999999999E-2</v>
      </c>
      <c r="G1263" s="268" t="s">
        <v>2435</v>
      </c>
      <c r="H1263" s="265" t="s">
        <v>2436</v>
      </c>
      <c r="I1263" s="266" t="s">
        <v>2418</v>
      </c>
    </row>
    <row r="1264" spans="1:9">
      <c r="A1264" s="264">
        <f t="shared" si="19"/>
        <v>1258</v>
      </c>
      <c r="B1264" s="265" t="s">
        <v>146</v>
      </c>
      <c r="C1264" s="266" t="s">
        <v>2415</v>
      </c>
      <c r="D1264" s="266" t="s">
        <v>112</v>
      </c>
      <c r="E1264" s="265" t="s">
        <v>2416</v>
      </c>
      <c r="F1264" s="267">
        <v>1.2999999999999999E-3</v>
      </c>
      <c r="G1264" s="268" t="s">
        <v>2126</v>
      </c>
      <c r="H1264" s="265" t="s">
        <v>2437</v>
      </c>
      <c r="I1264" s="266" t="s">
        <v>2418</v>
      </c>
    </row>
    <row r="1265" spans="1:9">
      <c r="A1265" s="264">
        <f t="shared" si="19"/>
        <v>1259</v>
      </c>
      <c r="B1265" s="265" t="s">
        <v>353</v>
      </c>
      <c r="C1265" s="266" t="s">
        <v>2415</v>
      </c>
      <c r="D1265" s="266" t="s">
        <v>112</v>
      </c>
      <c r="E1265" s="265" t="s">
        <v>2416</v>
      </c>
      <c r="F1265" s="267">
        <v>5.9999999999999995E-4</v>
      </c>
      <c r="G1265" s="268" t="s">
        <v>2438</v>
      </c>
      <c r="H1265" s="265" t="s">
        <v>2439</v>
      </c>
      <c r="I1265" s="266" t="s">
        <v>2418</v>
      </c>
    </row>
    <row r="1266" spans="1:9">
      <c r="A1266" s="264">
        <f t="shared" si="19"/>
        <v>1260</v>
      </c>
      <c r="B1266" s="265" t="s">
        <v>2440</v>
      </c>
      <c r="C1266" s="266" t="s">
        <v>513</v>
      </c>
      <c r="D1266" s="266" t="s">
        <v>121</v>
      </c>
      <c r="E1266" s="265" t="s">
        <v>1599</v>
      </c>
      <c r="F1266" s="267">
        <v>6.5799999999999997E-2</v>
      </c>
      <c r="G1266" s="268" t="s">
        <v>2441</v>
      </c>
      <c r="H1266" s="265" t="s">
        <v>2442</v>
      </c>
      <c r="I1266" s="266" t="s">
        <v>2443</v>
      </c>
    </row>
    <row r="1267" spans="1:9">
      <c r="A1267" s="264">
        <f t="shared" si="19"/>
        <v>1261</v>
      </c>
      <c r="B1267" s="265" t="s">
        <v>2444</v>
      </c>
      <c r="C1267" s="266" t="s">
        <v>513</v>
      </c>
      <c r="D1267" s="266" t="s">
        <v>121</v>
      </c>
      <c r="E1267" s="265" t="s">
        <v>1599</v>
      </c>
      <c r="F1267" s="267">
        <v>2.7900000000000001E-2</v>
      </c>
      <c r="G1267" s="268" t="s">
        <v>2445</v>
      </c>
      <c r="H1267" s="265" t="s">
        <v>2446</v>
      </c>
      <c r="I1267" s="266" t="s">
        <v>2443</v>
      </c>
    </row>
    <row r="1268" spans="1:9">
      <c r="A1268" s="264">
        <f t="shared" si="19"/>
        <v>1262</v>
      </c>
      <c r="B1268" s="265" t="s">
        <v>2447</v>
      </c>
      <c r="C1268" s="266" t="s">
        <v>513</v>
      </c>
      <c r="D1268" s="266" t="s">
        <v>121</v>
      </c>
      <c r="E1268" s="265" t="s">
        <v>1599</v>
      </c>
      <c r="F1268" s="267">
        <v>2.92E-2</v>
      </c>
      <c r="G1268" s="268" t="s">
        <v>2448</v>
      </c>
      <c r="H1268" s="265" t="s">
        <v>2449</v>
      </c>
      <c r="I1268" s="266" t="s">
        <v>2443</v>
      </c>
    </row>
    <row r="1269" spans="1:9">
      <c r="A1269" s="264">
        <f t="shared" si="19"/>
        <v>1263</v>
      </c>
      <c r="B1269" s="265" t="s">
        <v>2450</v>
      </c>
      <c r="C1269" s="266" t="s">
        <v>513</v>
      </c>
      <c r="D1269" s="266" t="s">
        <v>121</v>
      </c>
      <c r="E1269" s="265" t="s">
        <v>1599</v>
      </c>
      <c r="F1269" s="267">
        <v>1.7899999999999999E-2</v>
      </c>
      <c r="G1269" s="268" t="s">
        <v>2183</v>
      </c>
      <c r="H1269" s="265" t="s">
        <v>2451</v>
      </c>
      <c r="I1269" s="266" t="s">
        <v>2443</v>
      </c>
    </row>
    <row r="1270" spans="1:9">
      <c r="A1270" s="264">
        <f t="shared" si="19"/>
        <v>1264</v>
      </c>
      <c r="B1270" s="265" t="s">
        <v>2452</v>
      </c>
      <c r="C1270" s="266" t="s">
        <v>513</v>
      </c>
      <c r="D1270" s="266" t="s">
        <v>121</v>
      </c>
      <c r="E1270" s="265" t="s">
        <v>1599</v>
      </c>
      <c r="F1270" s="267">
        <v>3.7900000000000003E-2</v>
      </c>
      <c r="G1270" s="268" t="s">
        <v>2453</v>
      </c>
      <c r="H1270" s="265" t="s">
        <v>2454</v>
      </c>
      <c r="I1270" s="266" t="s">
        <v>2443</v>
      </c>
    </row>
    <row r="1271" spans="1:9">
      <c r="A1271" s="264">
        <f t="shared" si="19"/>
        <v>1265</v>
      </c>
      <c r="B1271" s="265" t="s">
        <v>2455</v>
      </c>
      <c r="C1271" s="266" t="s">
        <v>513</v>
      </c>
      <c r="D1271" s="266" t="s">
        <v>121</v>
      </c>
      <c r="E1271" s="265" t="s">
        <v>1599</v>
      </c>
      <c r="F1271" s="267">
        <v>1.4E-3</v>
      </c>
      <c r="G1271" s="268" t="s">
        <v>339</v>
      </c>
      <c r="H1271" s="265" t="s">
        <v>2456</v>
      </c>
      <c r="I1271" s="266" t="s">
        <v>2443</v>
      </c>
    </row>
    <row r="1272" spans="1:9">
      <c r="A1272" s="264">
        <f t="shared" si="19"/>
        <v>1266</v>
      </c>
      <c r="B1272" s="265" t="s">
        <v>2457</v>
      </c>
      <c r="C1272" s="266" t="s">
        <v>513</v>
      </c>
      <c r="D1272" s="266" t="s">
        <v>121</v>
      </c>
      <c r="E1272" s="265" t="s">
        <v>1599</v>
      </c>
      <c r="F1272" s="267">
        <v>5.1999999999999998E-3</v>
      </c>
      <c r="G1272" s="268" t="s">
        <v>2458</v>
      </c>
      <c r="H1272" s="265" t="s">
        <v>2454</v>
      </c>
      <c r="I1272" s="266" t="s">
        <v>2443</v>
      </c>
    </row>
    <row r="1273" spans="1:9">
      <c r="A1273" s="264">
        <f t="shared" si="19"/>
        <v>1267</v>
      </c>
      <c r="B1273" s="265" t="s">
        <v>2459</v>
      </c>
      <c r="C1273" s="266" t="s">
        <v>513</v>
      </c>
      <c r="D1273" s="266" t="s">
        <v>121</v>
      </c>
      <c r="E1273" s="265" t="s">
        <v>1599</v>
      </c>
      <c r="F1273" s="267">
        <v>1.24E-2</v>
      </c>
      <c r="G1273" s="268" t="s">
        <v>2460</v>
      </c>
      <c r="H1273" s="265" t="s">
        <v>2461</v>
      </c>
      <c r="I1273" s="266" t="s">
        <v>2443</v>
      </c>
    </row>
    <row r="1274" spans="1:9">
      <c r="A1274" s="264">
        <f t="shared" si="19"/>
        <v>1268</v>
      </c>
      <c r="B1274" s="265" t="s">
        <v>2462</v>
      </c>
      <c r="C1274" s="266" t="s">
        <v>513</v>
      </c>
      <c r="D1274" s="266" t="s">
        <v>121</v>
      </c>
      <c r="E1274" s="265" t="s">
        <v>1599</v>
      </c>
      <c r="F1274" s="267">
        <v>1.7100000000000001E-2</v>
      </c>
      <c r="G1274" s="268" t="s">
        <v>2463</v>
      </c>
      <c r="H1274" s="265" t="s">
        <v>2464</v>
      </c>
      <c r="I1274" s="266" t="s">
        <v>2443</v>
      </c>
    </row>
    <row r="1275" spans="1:9">
      <c r="A1275" s="264">
        <f t="shared" si="19"/>
        <v>1269</v>
      </c>
      <c r="B1275" s="265" t="s">
        <v>2465</v>
      </c>
      <c r="C1275" s="266" t="s">
        <v>513</v>
      </c>
      <c r="D1275" s="266" t="s">
        <v>121</v>
      </c>
      <c r="E1275" s="265" t="s">
        <v>1599</v>
      </c>
      <c r="F1275" s="267">
        <v>1.24E-2</v>
      </c>
      <c r="G1275" s="268" t="s">
        <v>2460</v>
      </c>
      <c r="H1275" s="265" t="s">
        <v>2466</v>
      </c>
      <c r="I1275" s="266" t="s">
        <v>2443</v>
      </c>
    </row>
    <row r="1276" spans="1:9">
      <c r="A1276" s="264">
        <f t="shared" si="19"/>
        <v>1270</v>
      </c>
      <c r="B1276" s="265" t="s">
        <v>2467</v>
      </c>
      <c r="C1276" s="266" t="s">
        <v>513</v>
      </c>
      <c r="D1276" s="266" t="s">
        <v>121</v>
      </c>
      <c r="E1276" s="265" t="s">
        <v>1599</v>
      </c>
      <c r="F1276" s="267">
        <v>1.6199999999999999E-2</v>
      </c>
      <c r="G1276" s="268" t="s">
        <v>2468</v>
      </c>
      <c r="H1276" s="265" t="s">
        <v>2464</v>
      </c>
      <c r="I1276" s="266" t="s">
        <v>2443</v>
      </c>
    </row>
    <row r="1277" spans="1:9">
      <c r="A1277" s="264">
        <f t="shared" si="19"/>
        <v>1271</v>
      </c>
      <c r="B1277" s="265" t="s">
        <v>2469</v>
      </c>
      <c r="C1277" s="266" t="s">
        <v>513</v>
      </c>
      <c r="D1277" s="266" t="s">
        <v>121</v>
      </c>
      <c r="E1277" s="265" t="s">
        <v>1599</v>
      </c>
      <c r="F1277" s="267">
        <v>8.0000000000000004E-4</v>
      </c>
      <c r="G1277" s="268" t="s">
        <v>1377</v>
      </c>
      <c r="H1277" s="265" t="s">
        <v>2470</v>
      </c>
      <c r="I1277" s="266" t="s">
        <v>2443</v>
      </c>
    </row>
    <row r="1278" spans="1:9">
      <c r="A1278" s="264">
        <f t="shared" si="19"/>
        <v>1272</v>
      </c>
      <c r="B1278" s="265" t="s">
        <v>1390</v>
      </c>
      <c r="C1278" s="266" t="s">
        <v>564</v>
      </c>
      <c r="D1278" s="266" t="s">
        <v>121</v>
      </c>
      <c r="E1278" s="265" t="s">
        <v>2308</v>
      </c>
      <c r="F1278" s="267">
        <v>9.7699999999999995E-2</v>
      </c>
      <c r="G1278" s="268" t="s">
        <v>2471</v>
      </c>
      <c r="H1278" s="265" t="s">
        <v>1549</v>
      </c>
      <c r="I1278" s="266" t="s">
        <v>2472</v>
      </c>
    </row>
    <row r="1279" spans="1:9">
      <c r="A1279" s="264">
        <f t="shared" si="19"/>
        <v>1273</v>
      </c>
      <c r="B1279" s="265" t="s">
        <v>1101</v>
      </c>
      <c r="C1279" s="266" t="s">
        <v>564</v>
      </c>
      <c r="D1279" s="266" t="s">
        <v>121</v>
      </c>
      <c r="E1279" s="265" t="s">
        <v>2308</v>
      </c>
      <c r="F1279" s="267">
        <v>1.8E-3</v>
      </c>
      <c r="G1279" s="268" t="s">
        <v>606</v>
      </c>
      <c r="H1279" s="265" t="s">
        <v>2473</v>
      </c>
      <c r="I1279" s="266" t="s">
        <v>2472</v>
      </c>
    </row>
    <row r="1280" spans="1:9">
      <c r="A1280" s="264">
        <f t="shared" si="19"/>
        <v>1274</v>
      </c>
      <c r="B1280" s="265" t="s">
        <v>2474</v>
      </c>
      <c r="C1280" s="266" t="s">
        <v>564</v>
      </c>
      <c r="D1280" s="266" t="s">
        <v>121</v>
      </c>
      <c r="E1280" s="265" t="s">
        <v>2308</v>
      </c>
      <c r="F1280" s="267">
        <v>3.5000000000000001E-3</v>
      </c>
      <c r="G1280" s="268" t="s">
        <v>1860</v>
      </c>
      <c r="H1280" s="265" t="s">
        <v>1549</v>
      </c>
      <c r="I1280" s="266" t="s">
        <v>2472</v>
      </c>
    </row>
    <row r="1281" spans="1:9">
      <c r="A1281" s="264">
        <f t="shared" si="19"/>
        <v>1275</v>
      </c>
      <c r="B1281" s="265" t="s">
        <v>2475</v>
      </c>
      <c r="C1281" s="266" t="s">
        <v>564</v>
      </c>
      <c r="D1281" s="266" t="s">
        <v>121</v>
      </c>
      <c r="E1281" s="265" t="s">
        <v>2308</v>
      </c>
      <c r="F1281" s="267">
        <v>3.3E-3</v>
      </c>
      <c r="G1281" s="268" t="s">
        <v>1099</v>
      </c>
      <c r="H1281" s="265" t="s">
        <v>1549</v>
      </c>
      <c r="I1281" s="266" t="s">
        <v>2472</v>
      </c>
    </row>
    <row r="1282" spans="1:9">
      <c r="A1282" s="264">
        <f t="shared" si="19"/>
        <v>1276</v>
      </c>
      <c r="B1282" s="265" t="s">
        <v>2476</v>
      </c>
      <c r="C1282" s="266" t="s">
        <v>564</v>
      </c>
      <c r="D1282" s="266" t="s">
        <v>121</v>
      </c>
      <c r="E1282" s="265" t="s">
        <v>2308</v>
      </c>
      <c r="F1282" s="267">
        <v>1.6000000000000001E-3</v>
      </c>
      <c r="G1282" s="268" t="s">
        <v>363</v>
      </c>
      <c r="H1282" s="265" t="s">
        <v>1549</v>
      </c>
      <c r="I1282" s="266" t="s">
        <v>2472</v>
      </c>
    </row>
    <row r="1283" spans="1:9">
      <c r="A1283" s="264">
        <f t="shared" si="19"/>
        <v>1277</v>
      </c>
      <c r="B1283" s="265" t="s">
        <v>1649</v>
      </c>
      <c r="C1283" s="266" t="s">
        <v>564</v>
      </c>
      <c r="D1283" s="266" t="s">
        <v>121</v>
      </c>
      <c r="E1283" s="265" t="s">
        <v>2308</v>
      </c>
      <c r="F1283" s="267">
        <v>8.9999999999999998E-4</v>
      </c>
      <c r="G1283" s="268" t="s">
        <v>361</v>
      </c>
      <c r="H1283" s="265" t="s">
        <v>1549</v>
      </c>
      <c r="I1283" s="266" t="s">
        <v>2472</v>
      </c>
    </row>
    <row r="1284" spans="1:9">
      <c r="A1284" s="264">
        <f t="shared" si="19"/>
        <v>1278</v>
      </c>
      <c r="B1284" s="265" t="s">
        <v>1442</v>
      </c>
      <c r="C1284" s="266" t="s">
        <v>564</v>
      </c>
      <c r="D1284" s="266" t="s">
        <v>121</v>
      </c>
      <c r="E1284" s="265" t="s">
        <v>2308</v>
      </c>
      <c r="F1284" s="267">
        <v>5.3E-3</v>
      </c>
      <c r="G1284" s="268" t="s">
        <v>743</v>
      </c>
      <c r="H1284" s="265" t="s">
        <v>1549</v>
      </c>
      <c r="I1284" s="266" t="s">
        <v>2472</v>
      </c>
    </row>
    <row r="1285" spans="1:9">
      <c r="A1285" s="264">
        <f t="shared" si="19"/>
        <v>1279</v>
      </c>
      <c r="B1285" s="265" t="s">
        <v>1165</v>
      </c>
      <c r="C1285" s="266" t="s">
        <v>564</v>
      </c>
      <c r="D1285" s="266" t="s">
        <v>121</v>
      </c>
      <c r="E1285" s="265" t="s">
        <v>2308</v>
      </c>
      <c r="F1285" s="267">
        <v>8.43E-2</v>
      </c>
      <c r="G1285" s="268" t="s">
        <v>2477</v>
      </c>
      <c r="H1285" s="265" t="s">
        <v>1549</v>
      </c>
      <c r="I1285" s="266" t="s">
        <v>2472</v>
      </c>
    </row>
    <row r="1286" spans="1:9">
      <c r="A1286" s="264">
        <f t="shared" si="19"/>
        <v>1280</v>
      </c>
      <c r="B1286" s="265" t="s">
        <v>1166</v>
      </c>
      <c r="C1286" s="266" t="s">
        <v>564</v>
      </c>
      <c r="D1286" s="266" t="s">
        <v>121</v>
      </c>
      <c r="E1286" s="265" t="s">
        <v>2308</v>
      </c>
      <c r="F1286" s="267">
        <v>3.4099999999999998E-2</v>
      </c>
      <c r="G1286" s="268" t="s">
        <v>2478</v>
      </c>
      <c r="H1286" s="265" t="s">
        <v>1549</v>
      </c>
      <c r="I1286" s="266" t="s">
        <v>2472</v>
      </c>
    </row>
    <row r="1287" spans="1:9">
      <c r="A1287" s="264">
        <f t="shared" si="19"/>
        <v>1281</v>
      </c>
      <c r="B1287" s="265" t="s">
        <v>2479</v>
      </c>
      <c r="C1287" s="266" t="s">
        <v>564</v>
      </c>
      <c r="D1287" s="266" t="s">
        <v>121</v>
      </c>
      <c r="E1287" s="265" t="s">
        <v>2308</v>
      </c>
      <c r="F1287" s="267">
        <v>1.0699999999999999E-2</v>
      </c>
      <c r="G1287" s="268" t="s">
        <v>2480</v>
      </c>
      <c r="H1287" s="265" t="s">
        <v>1549</v>
      </c>
      <c r="I1287" s="266" t="s">
        <v>2472</v>
      </c>
    </row>
    <row r="1288" spans="1:9">
      <c r="A1288" s="264">
        <f t="shared" si="19"/>
        <v>1282</v>
      </c>
      <c r="B1288" s="265" t="s">
        <v>2481</v>
      </c>
      <c r="C1288" s="266" t="s">
        <v>564</v>
      </c>
      <c r="D1288" s="266" t="s">
        <v>121</v>
      </c>
      <c r="E1288" s="265" t="s">
        <v>2308</v>
      </c>
      <c r="F1288" s="267">
        <v>1.49E-2</v>
      </c>
      <c r="G1288" s="268" t="s">
        <v>730</v>
      </c>
      <c r="H1288" s="265" t="s">
        <v>1549</v>
      </c>
      <c r="I1288" s="266" t="s">
        <v>2472</v>
      </c>
    </row>
    <row r="1289" spans="1:9">
      <c r="A1289" s="264">
        <f t="shared" ref="A1289:A1352" si="20">A1288+1</f>
        <v>1283</v>
      </c>
      <c r="B1289" s="265" t="s">
        <v>2482</v>
      </c>
      <c r="C1289" s="266" t="s">
        <v>564</v>
      </c>
      <c r="D1289" s="266" t="s">
        <v>121</v>
      </c>
      <c r="E1289" s="265" t="s">
        <v>2308</v>
      </c>
      <c r="F1289" s="267">
        <v>7.1900000000000006E-2</v>
      </c>
      <c r="G1289" s="268" t="s">
        <v>2483</v>
      </c>
      <c r="H1289" s="265" t="s">
        <v>1549</v>
      </c>
      <c r="I1289" s="266" t="s">
        <v>2472</v>
      </c>
    </row>
    <row r="1290" spans="1:9">
      <c r="A1290" s="264">
        <f t="shared" si="20"/>
        <v>1284</v>
      </c>
      <c r="B1290" s="265" t="s">
        <v>830</v>
      </c>
      <c r="C1290" s="266" t="s">
        <v>564</v>
      </c>
      <c r="D1290" s="266" t="s">
        <v>121</v>
      </c>
      <c r="E1290" s="265" t="s">
        <v>2308</v>
      </c>
      <c r="F1290" s="267">
        <v>8.9999999999999993E-3</v>
      </c>
      <c r="G1290" s="268" t="s">
        <v>1792</v>
      </c>
      <c r="H1290" s="265" t="s">
        <v>1549</v>
      </c>
      <c r="I1290" s="266" t="s">
        <v>2472</v>
      </c>
    </row>
    <row r="1291" spans="1:9">
      <c r="A1291" s="264">
        <f t="shared" si="20"/>
        <v>1285</v>
      </c>
      <c r="B1291" s="265" t="s">
        <v>570</v>
      </c>
      <c r="C1291" s="266" t="s">
        <v>963</v>
      </c>
      <c r="D1291" s="266" t="s">
        <v>112</v>
      </c>
      <c r="E1291" s="265" t="s">
        <v>1929</v>
      </c>
      <c r="F1291" s="267">
        <v>1.23E-2</v>
      </c>
      <c r="G1291" s="268" t="s">
        <v>1878</v>
      </c>
      <c r="H1291" s="265" t="s">
        <v>1549</v>
      </c>
      <c r="I1291" s="266" t="s">
        <v>2472</v>
      </c>
    </row>
    <row r="1292" spans="1:9">
      <c r="A1292" s="264">
        <f t="shared" si="20"/>
        <v>1286</v>
      </c>
      <c r="B1292" s="265" t="s">
        <v>141</v>
      </c>
      <c r="C1292" s="266" t="s">
        <v>963</v>
      </c>
      <c r="D1292" s="266" t="s">
        <v>112</v>
      </c>
      <c r="E1292" s="265" t="s">
        <v>1929</v>
      </c>
      <c r="F1292" s="267">
        <v>1.06E-2</v>
      </c>
      <c r="G1292" s="268" t="s">
        <v>350</v>
      </c>
      <c r="H1292" s="265" t="s">
        <v>1549</v>
      </c>
      <c r="I1292" s="266" t="s">
        <v>2472</v>
      </c>
    </row>
    <row r="1293" spans="1:9">
      <c r="A1293" s="264">
        <f t="shared" si="20"/>
        <v>1287</v>
      </c>
      <c r="B1293" s="265" t="s">
        <v>353</v>
      </c>
      <c r="C1293" s="266" t="s">
        <v>963</v>
      </c>
      <c r="D1293" s="266" t="s">
        <v>112</v>
      </c>
      <c r="E1293" s="265" t="s">
        <v>1929</v>
      </c>
      <c r="F1293" s="267">
        <v>1.9E-3</v>
      </c>
      <c r="G1293" s="268" t="s">
        <v>1089</v>
      </c>
      <c r="H1293" s="265" t="s">
        <v>1549</v>
      </c>
      <c r="I1293" s="266" t="s">
        <v>2472</v>
      </c>
    </row>
    <row r="1294" spans="1:9">
      <c r="A1294" s="264">
        <f t="shared" si="20"/>
        <v>1288</v>
      </c>
      <c r="B1294" s="265" t="s">
        <v>2484</v>
      </c>
      <c r="C1294" s="266" t="s">
        <v>963</v>
      </c>
      <c r="D1294" s="266" t="s">
        <v>112</v>
      </c>
      <c r="E1294" s="265" t="s">
        <v>1929</v>
      </c>
      <c r="F1294" s="267">
        <v>3.8899999999999997E-2</v>
      </c>
      <c r="G1294" s="268" t="s">
        <v>2485</v>
      </c>
      <c r="H1294" s="265" t="s">
        <v>1549</v>
      </c>
      <c r="I1294" s="266" t="s">
        <v>2472</v>
      </c>
    </row>
    <row r="1295" spans="1:9">
      <c r="A1295" s="264">
        <f t="shared" si="20"/>
        <v>1289</v>
      </c>
      <c r="B1295" s="265" t="s">
        <v>814</v>
      </c>
      <c r="C1295" s="266" t="s">
        <v>963</v>
      </c>
      <c r="D1295" s="266" t="s">
        <v>112</v>
      </c>
      <c r="E1295" s="265" t="s">
        <v>1929</v>
      </c>
      <c r="F1295" s="267">
        <v>2.3300000000000001E-2</v>
      </c>
      <c r="G1295" s="268" t="s">
        <v>276</v>
      </c>
      <c r="H1295" s="265" t="s">
        <v>1549</v>
      </c>
      <c r="I1295" s="266" t="s">
        <v>2472</v>
      </c>
    </row>
    <row r="1296" spans="1:9">
      <c r="A1296" s="264">
        <f t="shared" si="20"/>
        <v>1290</v>
      </c>
      <c r="B1296" s="265" t="s">
        <v>2486</v>
      </c>
      <c r="C1296" s="266" t="s">
        <v>963</v>
      </c>
      <c r="D1296" s="266" t="s">
        <v>112</v>
      </c>
      <c r="E1296" s="265" t="s">
        <v>1929</v>
      </c>
      <c r="F1296" s="267">
        <v>1.5E-3</v>
      </c>
      <c r="G1296" s="268" t="s">
        <v>314</v>
      </c>
      <c r="H1296" s="265" t="s">
        <v>1549</v>
      </c>
      <c r="I1296" s="266" t="s">
        <v>2472</v>
      </c>
    </row>
    <row r="1297" spans="1:9">
      <c r="A1297" s="264">
        <f t="shared" si="20"/>
        <v>1291</v>
      </c>
      <c r="B1297" s="265" t="s">
        <v>478</v>
      </c>
      <c r="C1297" s="266" t="s">
        <v>963</v>
      </c>
      <c r="D1297" s="266" t="s">
        <v>112</v>
      </c>
      <c r="E1297" s="265" t="s">
        <v>1929</v>
      </c>
      <c r="F1297" s="267">
        <v>1.8100000000000002E-2</v>
      </c>
      <c r="G1297" s="268" t="s">
        <v>690</v>
      </c>
      <c r="H1297" s="265" t="s">
        <v>1549</v>
      </c>
      <c r="I1297" s="266" t="s">
        <v>2472</v>
      </c>
    </row>
    <row r="1298" spans="1:9">
      <c r="A1298" s="264">
        <f t="shared" si="20"/>
        <v>1292</v>
      </c>
      <c r="B1298" s="265" t="s">
        <v>1383</v>
      </c>
      <c r="C1298" s="266" t="s">
        <v>963</v>
      </c>
      <c r="D1298" s="266" t="s">
        <v>112</v>
      </c>
      <c r="E1298" s="265" t="s">
        <v>1929</v>
      </c>
      <c r="F1298" s="267">
        <v>1.6899999999999998E-2</v>
      </c>
      <c r="G1298" s="268" t="s">
        <v>1146</v>
      </c>
      <c r="H1298" s="265" t="s">
        <v>1549</v>
      </c>
      <c r="I1298" s="266" t="s">
        <v>2472</v>
      </c>
    </row>
    <row r="1299" spans="1:9">
      <c r="A1299" s="264">
        <f t="shared" si="20"/>
        <v>1293</v>
      </c>
      <c r="B1299" s="265" t="s">
        <v>2487</v>
      </c>
      <c r="C1299" s="266" t="s">
        <v>963</v>
      </c>
      <c r="D1299" s="266" t="s">
        <v>112</v>
      </c>
      <c r="E1299" s="265" t="s">
        <v>1929</v>
      </c>
      <c r="F1299" s="267">
        <v>1.1000000000000001E-3</v>
      </c>
      <c r="G1299" s="268" t="s">
        <v>268</v>
      </c>
      <c r="H1299" s="265" t="s">
        <v>1549</v>
      </c>
      <c r="I1299" s="266" t="s">
        <v>2472</v>
      </c>
    </row>
    <row r="1300" spans="1:9">
      <c r="A1300" s="264">
        <f t="shared" si="20"/>
        <v>1294</v>
      </c>
      <c r="B1300" s="265" t="s">
        <v>2488</v>
      </c>
      <c r="C1300" s="266" t="s">
        <v>963</v>
      </c>
      <c r="D1300" s="266" t="s">
        <v>112</v>
      </c>
      <c r="E1300" s="265" t="s">
        <v>1929</v>
      </c>
      <c r="F1300" s="267">
        <v>2.0000000000000001E-4</v>
      </c>
      <c r="G1300" s="268" t="s">
        <v>473</v>
      </c>
      <c r="H1300" s="265" t="s">
        <v>1549</v>
      </c>
      <c r="I1300" s="266" t="s">
        <v>2472</v>
      </c>
    </row>
    <row r="1301" spans="1:9">
      <c r="A1301" s="264">
        <f t="shared" si="20"/>
        <v>1295</v>
      </c>
      <c r="B1301" s="265" t="s">
        <v>2489</v>
      </c>
      <c r="C1301" s="266" t="s">
        <v>963</v>
      </c>
      <c r="D1301" s="266" t="s">
        <v>112</v>
      </c>
      <c r="E1301" s="265" t="s">
        <v>1929</v>
      </c>
      <c r="F1301" s="267">
        <v>2.3999999999999998E-3</v>
      </c>
      <c r="G1301" s="268" t="s">
        <v>726</v>
      </c>
      <c r="H1301" s="265" t="s">
        <v>1549</v>
      </c>
      <c r="I1301" s="266" t="s">
        <v>2472</v>
      </c>
    </row>
    <row r="1302" spans="1:9">
      <c r="A1302" s="264">
        <f t="shared" si="20"/>
        <v>1296</v>
      </c>
      <c r="B1302" s="265" t="s">
        <v>2490</v>
      </c>
      <c r="C1302" s="266" t="s">
        <v>963</v>
      </c>
      <c r="D1302" s="266" t="s">
        <v>112</v>
      </c>
      <c r="E1302" s="265" t="s">
        <v>1929</v>
      </c>
      <c r="F1302" s="267">
        <v>3.8E-3</v>
      </c>
      <c r="G1302" s="268" t="s">
        <v>1061</v>
      </c>
      <c r="H1302" s="265" t="s">
        <v>1549</v>
      </c>
      <c r="I1302" s="266" t="s">
        <v>2472</v>
      </c>
    </row>
    <row r="1303" spans="1:9">
      <c r="A1303" s="264">
        <f t="shared" si="20"/>
        <v>1297</v>
      </c>
      <c r="B1303" s="265" t="s">
        <v>1801</v>
      </c>
      <c r="C1303" s="266" t="s">
        <v>963</v>
      </c>
      <c r="D1303" s="266" t="s">
        <v>112</v>
      </c>
      <c r="E1303" s="265" t="s">
        <v>1929</v>
      </c>
      <c r="F1303" s="267">
        <v>3.2599999999999997E-2</v>
      </c>
      <c r="G1303" s="268" t="s">
        <v>821</v>
      </c>
      <c r="H1303" s="265" t="s">
        <v>1549</v>
      </c>
      <c r="I1303" s="266" t="s">
        <v>2472</v>
      </c>
    </row>
    <row r="1304" spans="1:9">
      <c r="A1304" s="264">
        <f t="shared" si="20"/>
        <v>1298</v>
      </c>
      <c r="B1304" s="265" t="s">
        <v>2491</v>
      </c>
      <c r="C1304" s="266" t="s">
        <v>963</v>
      </c>
      <c r="D1304" s="266" t="s">
        <v>112</v>
      </c>
      <c r="E1304" s="265" t="s">
        <v>1929</v>
      </c>
      <c r="F1304" s="267">
        <v>2.2599999999999999E-2</v>
      </c>
      <c r="G1304" s="268" t="s">
        <v>1382</v>
      </c>
      <c r="H1304" s="265" t="s">
        <v>1549</v>
      </c>
      <c r="I1304" s="266" t="s">
        <v>2472</v>
      </c>
    </row>
    <row r="1305" spans="1:9">
      <c r="A1305" s="264">
        <f t="shared" si="20"/>
        <v>1299</v>
      </c>
      <c r="B1305" s="265" t="s">
        <v>817</v>
      </c>
      <c r="C1305" s="266" t="s">
        <v>963</v>
      </c>
      <c r="D1305" s="266" t="s">
        <v>112</v>
      </c>
      <c r="E1305" s="265" t="s">
        <v>1929</v>
      </c>
      <c r="F1305" s="267">
        <v>1.04E-2</v>
      </c>
      <c r="G1305" s="268" t="s">
        <v>2492</v>
      </c>
      <c r="H1305" s="265" t="s">
        <v>1549</v>
      </c>
      <c r="I1305" s="266" t="s">
        <v>2472</v>
      </c>
    </row>
    <row r="1306" spans="1:9">
      <c r="A1306" s="264">
        <f t="shared" si="20"/>
        <v>1300</v>
      </c>
      <c r="B1306" s="265" t="s">
        <v>2493</v>
      </c>
      <c r="C1306" s="266" t="s">
        <v>963</v>
      </c>
      <c r="D1306" s="266" t="s">
        <v>112</v>
      </c>
      <c r="E1306" s="265" t="s">
        <v>1929</v>
      </c>
      <c r="F1306" s="267">
        <v>4.1500000000000002E-2</v>
      </c>
      <c r="G1306" s="268" t="s">
        <v>1200</v>
      </c>
      <c r="H1306" s="265" t="s">
        <v>1549</v>
      </c>
      <c r="I1306" s="266" t="s">
        <v>2472</v>
      </c>
    </row>
    <row r="1307" spans="1:9">
      <c r="A1307" s="264">
        <f t="shared" si="20"/>
        <v>1301</v>
      </c>
      <c r="B1307" s="265" t="s">
        <v>262</v>
      </c>
      <c r="C1307" s="266" t="s">
        <v>963</v>
      </c>
      <c r="D1307" s="266" t="s">
        <v>112</v>
      </c>
      <c r="E1307" s="265" t="s">
        <v>1929</v>
      </c>
      <c r="F1307" s="267">
        <v>2.1100000000000001E-2</v>
      </c>
      <c r="G1307" s="268" t="s">
        <v>2494</v>
      </c>
      <c r="H1307" s="265" t="s">
        <v>1549</v>
      </c>
      <c r="I1307" s="266" t="s">
        <v>2472</v>
      </c>
    </row>
    <row r="1308" spans="1:9">
      <c r="A1308" s="264">
        <f t="shared" si="20"/>
        <v>1302</v>
      </c>
      <c r="B1308" s="265" t="s">
        <v>572</v>
      </c>
      <c r="C1308" s="266" t="s">
        <v>963</v>
      </c>
      <c r="D1308" s="266" t="s">
        <v>112</v>
      </c>
      <c r="E1308" s="265" t="s">
        <v>1929</v>
      </c>
      <c r="F1308" s="267">
        <v>4.6699999999999998E-2</v>
      </c>
      <c r="G1308" s="268" t="s">
        <v>2495</v>
      </c>
      <c r="H1308" s="265" t="s">
        <v>1549</v>
      </c>
      <c r="I1308" s="266" t="s">
        <v>2472</v>
      </c>
    </row>
    <row r="1309" spans="1:9">
      <c r="A1309" s="264">
        <f t="shared" si="20"/>
        <v>1303</v>
      </c>
      <c r="B1309" s="265" t="s">
        <v>2218</v>
      </c>
      <c r="C1309" s="266" t="s">
        <v>963</v>
      </c>
      <c r="D1309" s="266" t="s">
        <v>112</v>
      </c>
      <c r="E1309" s="265" t="s">
        <v>1929</v>
      </c>
      <c r="F1309" s="267">
        <v>1.67E-2</v>
      </c>
      <c r="G1309" s="268" t="s">
        <v>1389</v>
      </c>
      <c r="H1309" s="265" t="s">
        <v>1549</v>
      </c>
      <c r="I1309" s="266" t="s">
        <v>2472</v>
      </c>
    </row>
    <row r="1310" spans="1:9">
      <c r="A1310" s="264">
        <f t="shared" si="20"/>
        <v>1304</v>
      </c>
      <c r="B1310" s="265" t="s">
        <v>2496</v>
      </c>
      <c r="C1310" s="266" t="s">
        <v>963</v>
      </c>
      <c r="D1310" s="266" t="s">
        <v>112</v>
      </c>
      <c r="E1310" s="265" t="s">
        <v>1929</v>
      </c>
      <c r="F1310" s="267">
        <v>2.07E-2</v>
      </c>
      <c r="G1310" s="268" t="s">
        <v>660</v>
      </c>
      <c r="H1310" s="265" t="s">
        <v>1549</v>
      </c>
      <c r="I1310" s="266" t="s">
        <v>2472</v>
      </c>
    </row>
    <row r="1311" spans="1:9">
      <c r="A1311" s="264">
        <f t="shared" si="20"/>
        <v>1305</v>
      </c>
      <c r="B1311" s="265" t="s">
        <v>2497</v>
      </c>
      <c r="C1311" s="266" t="s">
        <v>963</v>
      </c>
      <c r="D1311" s="266" t="s">
        <v>112</v>
      </c>
      <c r="E1311" s="265" t="s">
        <v>1929</v>
      </c>
      <c r="F1311" s="267">
        <v>8.0999999999999996E-3</v>
      </c>
      <c r="G1311" s="268" t="s">
        <v>849</v>
      </c>
      <c r="H1311" s="265" t="s">
        <v>1549</v>
      </c>
      <c r="I1311" s="266" t="s">
        <v>2472</v>
      </c>
    </row>
    <row r="1312" spans="1:9">
      <c r="A1312" s="264">
        <f t="shared" si="20"/>
        <v>1306</v>
      </c>
      <c r="B1312" s="265" t="s">
        <v>2498</v>
      </c>
      <c r="C1312" s="266" t="s">
        <v>963</v>
      </c>
      <c r="D1312" s="266" t="s">
        <v>112</v>
      </c>
      <c r="E1312" s="265" t="s">
        <v>1929</v>
      </c>
      <c r="F1312" s="267">
        <v>1.5E-3</v>
      </c>
      <c r="G1312" s="268" t="s">
        <v>314</v>
      </c>
      <c r="H1312" s="265" t="s">
        <v>1549</v>
      </c>
      <c r="I1312" s="266" t="s">
        <v>2472</v>
      </c>
    </row>
    <row r="1313" spans="1:9">
      <c r="A1313" s="264">
        <f t="shared" si="20"/>
        <v>1307</v>
      </c>
      <c r="B1313" s="265" t="s">
        <v>2499</v>
      </c>
      <c r="C1313" s="266" t="s">
        <v>963</v>
      </c>
      <c r="D1313" s="266" t="s">
        <v>112</v>
      </c>
      <c r="E1313" s="265" t="s">
        <v>1929</v>
      </c>
      <c r="F1313" s="267">
        <v>1.6999999999999999E-3</v>
      </c>
      <c r="G1313" s="268" t="s">
        <v>205</v>
      </c>
      <c r="H1313" s="265" t="s">
        <v>1549</v>
      </c>
      <c r="I1313" s="266" t="s">
        <v>2472</v>
      </c>
    </row>
    <row r="1314" spans="1:9">
      <c r="A1314" s="264">
        <f t="shared" si="20"/>
        <v>1308</v>
      </c>
      <c r="B1314" s="265" t="s">
        <v>1079</v>
      </c>
      <c r="C1314" s="266" t="s">
        <v>963</v>
      </c>
      <c r="D1314" s="266" t="s">
        <v>112</v>
      </c>
      <c r="E1314" s="265" t="s">
        <v>1929</v>
      </c>
      <c r="F1314" s="267">
        <v>0.01</v>
      </c>
      <c r="G1314" s="268" t="s">
        <v>1862</v>
      </c>
      <c r="H1314" s="265" t="s">
        <v>1549</v>
      </c>
      <c r="I1314" s="266" t="s">
        <v>2472</v>
      </c>
    </row>
    <row r="1315" spans="1:9">
      <c r="A1315" s="264">
        <f t="shared" si="20"/>
        <v>1309</v>
      </c>
      <c r="B1315" s="265" t="s">
        <v>2500</v>
      </c>
      <c r="C1315" s="266" t="s">
        <v>963</v>
      </c>
      <c r="D1315" s="266" t="s">
        <v>112</v>
      </c>
      <c r="E1315" s="265" t="s">
        <v>1929</v>
      </c>
      <c r="F1315" s="267">
        <v>1.1299999999999999E-2</v>
      </c>
      <c r="G1315" s="268" t="s">
        <v>2501</v>
      </c>
      <c r="H1315" s="265" t="s">
        <v>1549</v>
      </c>
      <c r="I1315" s="266" t="s">
        <v>2472</v>
      </c>
    </row>
    <row r="1316" spans="1:9">
      <c r="A1316" s="264">
        <f t="shared" si="20"/>
        <v>1310</v>
      </c>
      <c r="B1316" s="265" t="s">
        <v>1924</v>
      </c>
      <c r="C1316" s="266" t="s">
        <v>963</v>
      </c>
      <c r="D1316" s="266" t="s">
        <v>112</v>
      </c>
      <c r="E1316" s="265" t="s">
        <v>1929</v>
      </c>
      <c r="F1316" s="267">
        <v>0.1237</v>
      </c>
      <c r="G1316" s="268" t="s">
        <v>2502</v>
      </c>
      <c r="H1316" s="265" t="s">
        <v>1549</v>
      </c>
      <c r="I1316" s="266" t="s">
        <v>2472</v>
      </c>
    </row>
    <row r="1317" spans="1:9">
      <c r="A1317" s="264">
        <f t="shared" si="20"/>
        <v>1311</v>
      </c>
      <c r="B1317" s="265" t="s">
        <v>2503</v>
      </c>
      <c r="C1317" s="266" t="s">
        <v>963</v>
      </c>
      <c r="D1317" s="266" t="s">
        <v>121</v>
      </c>
      <c r="E1317" s="265" t="s">
        <v>1929</v>
      </c>
      <c r="F1317" s="267">
        <v>8.0000000000000004E-4</v>
      </c>
      <c r="G1317" s="268" t="s">
        <v>1377</v>
      </c>
      <c r="H1317" s="265" t="s">
        <v>1549</v>
      </c>
      <c r="I1317" s="266" t="s">
        <v>2504</v>
      </c>
    </row>
    <row r="1318" spans="1:9">
      <c r="A1318" s="264">
        <f t="shared" si="20"/>
        <v>1312</v>
      </c>
      <c r="B1318" s="265" t="s">
        <v>2505</v>
      </c>
      <c r="C1318" s="266" t="s">
        <v>963</v>
      </c>
      <c r="D1318" s="266" t="s">
        <v>121</v>
      </c>
      <c r="E1318" s="265" t="s">
        <v>1929</v>
      </c>
      <c r="F1318" s="267">
        <v>9.5899999999999999E-2</v>
      </c>
      <c r="G1318" s="268" t="s">
        <v>2506</v>
      </c>
      <c r="H1318" s="265" t="s">
        <v>1549</v>
      </c>
      <c r="I1318" s="266" t="s">
        <v>2504</v>
      </c>
    </row>
    <row r="1319" spans="1:9">
      <c r="A1319" s="264">
        <f t="shared" si="20"/>
        <v>1313</v>
      </c>
      <c r="B1319" s="265" t="s">
        <v>2507</v>
      </c>
      <c r="C1319" s="266" t="s">
        <v>963</v>
      </c>
      <c r="D1319" s="266" t="s">
        <v>121</v>
      </c>
      <c r="E1319" s="265" t="s">
        <v>1929</v>
      </c>
      <c r="F1319" s="267">
        <v>0.13500000000000001</v>
      </c>
      <c r="G1319" s="268" t="s">
        <v>2508</v>
      </c>
      <c r="H1319" s="265" t="s">
        <v>1549</v>
      </c>
      <c r="I1319" s="266" t="s">
        <v>2504</v>
      </c>
    </row>
    <row r="1320" spans="1:9">
      <c r="A1320" s="264">
        <f t="shared" si="20"/>
        <v>1314</v>
      </c>
      <c r="B1320" s="265" t="s">
        <v>2509</v>
      </c>
      <c r="C1320" s="266" t="s">
        <v>963</v>
      </c>
      <c r="D1320" s="266" t="s">
        <v>121</v>
      </c>
      <c r="E1320" s="265" t="s">
        <v>1929</v>
      </c>
      <c r="F1320" s="267">
        <v>5.4300000000000001E-2</v>
      </c>
      <c r="G1320" s="268" t="s">
        <v>581</v>
      </c>
      <c r="H1320" s="265" t="s">
        <v>1549</v>
      </c>
      <c r="I1320" s="266" t="s">
        <v>2504</v>
      </c>
    </row>
    <row r="1321" spans="1:9">
      <c r="A1321" s="264">
        <f t="shared" si="20"/>
        <v>1315</v>
      </c>
      <c r="B1321" s="265" t="s">
        <v>2510</v>
      </c>
      <c r="C1321" s="266" t="s">
        <v>963</v>
      </c>
      <c r="D1321" s="266" t="s">
        <v>121</v>
      </c>
      <c r="E1321" s="265" t="s">
        <v>1929</v>
      </c>
      <c r="F1321" s="267">
        <v>2.2700000000000001E-2</v>
      </c>
      <c r="G1321" s="268" t="s">
        <v>2511</v>
      </c>
      <c r="H1321" s="265" t="s">
        <v>1549</v>
      </c>
      <c r="I1321" s="266" t="s">
        <v>2504</v>
      </c>
    </row>
    <row r="1322" spans="1:9">
      <c r="A1322" s="264">
        <f t="shared" si="20"/>
        <v>1316</v>
      </c>
      <c r="B1322" s="265" t="s">
        <v>2512</v>
      </c>
      <c r="C1322" s="266" t="s">
        <v>963</v>
      </c>
      <c r="D1322" s="266" t="s">
        <v>121</v>
      </c>
      <c r="E1322" s="265" t="s">
        <v>1929</v>
      </c>
      <c r="F1322" s="267">
        <v>8.9999999999999993E-3</v>
      </c>
      <c r="G1322" s="268" t="s">
        <v>1792</v>
      </c>
      <c r="H1322" s="265" t="s">
        <v>1549</v>
      </c>
      <c r="I1322" s="266" t="s">
        <v>2504</v>
      </c>
    </row>
    <row r="1323" spans="1:9">
      <c r="A1323" s="264">
        <f t="shared" si="20"/>
        <v>1317</v>
      </c>
      <c r="B1323" s="265" t="s">
        <v>2513</v>
      </c>
      <c r="C1323" s="266" t="s">
        <v>963</v>
      </c>
      <c r="D1323" s="266" t="s">
        <v>121</v>
      </c>
      <c r="E1323" s="265" t="s">
        <v>1929</v>
      </c>
      <c r="F1323" s="267">
        <v>9.2600000000000002E-2</v>
      </c>
      <c r="G1323" s="268" t="s">
        <v>2514</v>
      </c>
      <c r="H1323" s="265" t="s">
        <v>1549</v>
      </c>
      <c r="I1323" s="266" t="s">
        <v>2504</v>
      </c>
    </row>
    <row r="1324" spans="1:9">
      <c r="A1324" s="264">
        <f t="shared" si="20"/>
        <v>1318</v>
      </c>
      <c r="B1324" s="265" t="s">
        <v>658</v>
      </c>
      <c r="C1324" s="266" t="s">
        <v>2415</v>
      </c>
      <c r="D1324" s="266" t="s">
        <v>112</v>
      </c>
      <c r="E1324" s="265" t="s">
        <v>2416</v>
      </c>
      <c r="F1324" s="267">
        <v>9.7900000000000001E-2</v>
      </c>
      <c r="G1324" s="268" t="s">
        <v>2515</v>
      </c>
      <c r="H1324" s="265" t="s">
        <v>1549</v>
      </c>
      <c r="I1324" s="266" t="s">
        <v>2418</v>
      </c>
    </row>
    <row r="1325" spans="1:9">
      <c r="A1325" s="264">
        <f t="shared" si="20"/>
        <v>1319</v>
      </c>
      <c r="B1325" s="265" t="s">
        <v>2516</v>
      </c>
      <c r="C1325" s="266" t="s">
        <v>2415</v>
      </c>
      <c r="D1325" s="266" t="s">
        <v>112</v>
      </c>
      <c r="E1325" s="265" t="s">
        <v>2416</v>
      </c>
      <c r="F1325" s="267">
        <v>3.0099999999999998E-2</v>
      </c>
      <c r="G1325" s="268" t="s">
        <v>999</v>
      </c>
      <c r="H1325" s="265" t="s">
        <v>1549</v>
      </c>
      <c r="I1325" s="266" t="s">
        <v>2418</v>
      </c>
    </row>
    <row r="1326" spans="1:9">
      <c r="A1326" s="264">
        <f t="shared" si="20"/>
        <v>1320</v>
      </c>
      <c r="B1326" s="265" t="s">
        <v>2517</v>
      </c>
      <c r="C1326" s="266" t="s">
        <v>2415</v>
      </c>
      <c r="D1326" s="266" t="s">
        <v>112</v>
      </c>
      <c r="E1326" s="265" t="s">
        <v>2416</v>
      </c>
      <c r="F1326" s="267">
        <v>1.6999999999999999E-3</v>
      </c>
      <c r="G1326" s="268" t="s">
        <v>205</v>
      </c>
      <c r="H1326" s="265" t="s">
        <v>1549</v>
      </c>
      <c r="I1326" s="266" t="s">
        <v>2418</v>
      </c>
    </row>
    <row r="1327" spans="1:9">
      <c r="A1327" s="264">
        <f t="shared" si="20"/>
        <v>1321</v>
      </c>
      <c r="B1327" s="265" t="s">
        <v>2518</v>
      </c>
      <c r="C1327" s="266" t="s">
        <v>2415</v>
      </c>
      <c r="D1327" s="266" t="s">
        <v>112</v>
      </c>
      <c r="E1327" s="265" t="s">
        <v>2416</v>
      </c>
      <c r="F1327" s="267">
        <v>6.9999999999999999E-4</v>
      </c>
      <c r="G1327" s="268" t="s">
        <v>346</v>
      </c>
      <c r="H1327" s="265" t="s">
        <v>1549</v>
      </c>
      <c r="I1327" s="266" t="s">
        <v>2418</v>
      </c>
    </row>
    <row r="1328" spans="1:9">
      <c r="A1328" s="264">
        <f t="shared" si="20"/>
        <v>1322</v>
      </c>
      <c r="B1328" s="265" t="s">
        <v>2140</v>
      </c>
      <c r="C1328" s="266" t="s">
        <v>2415</v>
      </c>
      <c r="D1328" s="266" t="s">
        <v>112</v>
      </c>
      <c r="E1328" s="265" t="s">
        <v>2416</v>
      </c>
      <c r="F1328" s="267">
        <v>0.1024</v>
      </c>
      <c r="G1328" s="268" t="s">
        <v>2519</v>
      </c>
      <c r="H1328" s="265" t="s">
        <v>1549</v>
      </c>
      <c r="I1328" s="266" t="s">
        <v>2418</v>
      </c>
    </row>
    <row r="1329" spans="1:9">
      <c r="A1329" s="264">
        <f t="shared" si="20"/>
        <v>1323</v>
      </c>
      <c r="B1329" s="265" t="s">
        <v>1608</v>
      </c>
      <c r="C1329" s="266" t="s">
        <v>2415</v>
      </c>
      <c r="D1329" s="266" t="s">
        <v>112</v>
      </c>
      <c r="E1329" s="265" t="s">
        <v>2416</v>
      </c>
      <c r="F1329" s="267">
        <v>2.1299999999999999E-2</v>
      </c>
      <c r="G1329" s="268" t="s">
        <v>2520</v>
      </c>
      <c r="H1329" s="265" t="s">
        <v>1549</v>
      </c>
      <c r="I1329" s="266" t="s">
        <v>2418</v>
      </c>
    </row>
    <row r="1330" spans="1:9">
      <c r="A1330" s="264">
        <f t="shared" si="20"/>
        <v>1324</v>
      </c>
      <c r="B1330" s="265" t="s">
        <v>1138</v>
      </c>
      <c r="C1330" s="266" t="s">
        <v>2415</v>
      </c>
      <c r="D1330" s="266" t="s">
        <v>112</v>
      </c>
      <c r="E1330" s="265" t="s">
        <v>2416</v>
      </c>
      <c r="F1330" s="267">
        <v>6.1499999999999999E-2</v>
      </c>
      <c r="G1330" s="268" t="s">
        <v>688</v>
      </c>
      <c r="H1330" s="265" t="s">
        <v>1549</v>
      </c>
      <c r="I1330" s="266" t="s">
        <v>2418</v>
      </c>
    </row>
    <row r="1331" spans="1:9">
      <c r="A1331" s="264">
        <f t="shared" si="20"/>
        <v>1325</v>
      </c>
      <c r="B1331" s="265" t="s">
        <v>1365</v>
      </c>
      <c r="C1331" s="266" t="s">
        <v>2415</v>
      </c>
      <c r="D1331" s="266" t="s">
        <v>112</v>
      </c>
      <c r="E1331" s="265" t="s">
        <v>2416</v>
      </c>
      <c r="F1331" s="267">
        <v>3.1300000000000001E-2</v>
      </c>
      <c r="G1331" s="268" t="s">
        <v>2521</v>
      </c>
      <c r="H1331" s="265" t="s">
        <v>1549</v>
      </c>
      <c r="I1331" s="266" t="s">
        <v>2418</v>
      </c>
    </row>
    <row r="1332" spans="1:9">
      <c r="A1332" s="264">
        <f t="shared" si="20"/>
        <v>1326</v>
      </c>
      <c r="B1332" s="265" t="s">
        <v>1174</v>
      </c>
      <c r="C1332" s="266" t="s">
        <v>2415</v>
      </c>
      <c r="D1332" s="266" t="s">
        <v>112</v>
      </c>
      <c r="E1332" s="265" t="s">
        <v>2416</v>
      </c>
      <c r="F1332" s="267">
        <v>1.4E-2</v>
      </c>
      <c r="G1332" s="268" t="s">
        <v>913</v>
      </c>
      <c r="H1332" s="265" t="s">
        <v>1549</v>
      </c>
      <c r="I1332" s="266" t="s">
        <v>2504</v>
      </c>
    </row>
    <row r="1333" spans="1:9">
      <c r="A1333" s="264">
        <f t="shared" si="20"/>
        <v>1327</v>
      </c>
      <c r="B1333" s="265" t="s">
        <v>2522</v>
      </c>
      <c r="C1333" s="266" t="s">
        <v>2415</v>
      </c>
      <c r="D1333" s="266" t="s">
        <v>112</v>
      </c>
      <c r="E1333" s="265" t="s">
        <v>2416</v>
      </c>
      <c r="F1333" s="267">
        <v>3.9300000000000002E-2</v>
      </c>
      <c r="G1333" s="268" t="s">
        <v>957</v>
      </c>
      <c r="H1333" s="265" t="s">
        <v>1549</v>
      </c>
      <c r="I1333" s="266" t="s">
        <v>2504</v>
      </c>
    </row>
    <row r="1334" spans="1:9">
      <c r="A1334" s="264">
        <f t="shared" si="20"/>
        <v>1328</v>
      </c>
      <c r="B1334" s="265" t="s">
        <v>2523</v>
      </c>
      <c r="C1334" s="266" t="s">
        <v>2415</v>
      </c>
      <c r="D1334" s="266" t="s">
        <v>112</v>
      </c>
      <c r="E1334" s="265" t="s">
        <v>2416</v>
      </c>
      <c r="F1334" s="267">
        <v>1.5E-3</v>
      </c>
      <c r="G1334" s="268" t="s">
        <v>314</v>
      </c>
      <c r="H1334" s="265" t="s">
        <v>1549</v>
      </c>
      <c r="I1334" s="266" t="s">
        <v>2504</v>
      </c>
    </row>
    <row r="1335" spans="1:9">
      <c r="A1335" s="264">
        <f t="shared" si="20"/>
        <v>1329</v>
      </c>
      <c r="B1335" s="265" t="s">
        <v>2524</v>
      </c>
      <c r="C1335" s="266" t="s">
        <v>1716</v>
      </c>
      <c r="D1335" s="266" t="s">
        <v>121</v>
      </c>
      <c r="E1335" s="265" t="s">
        <v>2525</v>
      </c>
      <c r="F1335" s="267">
        <v>5.9999999999999995E-4</v>
      </c>
      <c r="G1335" s="268" t="s">
        <v>365</v>
      </c>
      <c r="H1335" s="265" t="s">
        <v>1549</v>
      </c>
      <c r="I1335" s="266" t="s">
        <v>2418</v>
      </c>
    </row>
    <row r="1336" spans="1:9">
      <c r="A1336" s="264">
        <f t="shared" si="20"/>
        <v>1330</v>
      </c>
      <c r="B1336" s="265" t="s">
        <v>2526</v>
      </c>
      <c r="C1336" s="266" t="s">
        <v>1716</v>
      </c>
      <c r="D1336" s="266" t="s">
        <v>121</v>
      </c>
      <c r="E1336" s="265" t="s">
        <v>2525</v>
      </c>
      <c r="F1336" s="267">
        <v>2.9999999999999997E-4</v>
      </c>
      <c r="G1336" s="268" t="s">
        <v>1803</v>
      </c>
      <c r="H1336" s="265" t="s">
        <v>1549</v>
      </c>
      <c r="I1336" s="266" t="s">
        <v>2418</v>
      </c>
    </row>
    <row r="1337" spans="1:9">
      <c r="A1337" s="264">
        <f t="shared" si="20"/>
        <v>1331</v>
      </c>
      <c r="B1337" s="265" t="s">
        <v>2527</v>
      </c>
      <c r="C1337" s="266" t="s">
        <v>1716</v>
      </c>
      <c r="D1337" s="266" t="s">
        <v>121</v>
      </c>
      <c r="E1337" s="265" t="s">
        <v>2525</v>
      </c>
      <c r="F1337" s="267">
        <v>5.3E-3</v>
      </c>
      <c r="G1337" s="268" t="s">
        <v>743</v>
      </c>
      <c r="H1337" s="265" t="s">
        <v>1549</v>
      </c>
      <c r="I1337" s="266" t="s">
        <v>2418</v>
      </c>
    </row>
    <row r="1338" spans="1:9">
      <c r="A1338" s="264">
        <f t="shared" si="20"/>
        <v>1332</v>
      </c>
      <c r="B1338" s="265" t="s">
        <v>2528</v>
      </c>
      <c r="C1338" s="266" t="s">
        <v>1716</v>
      </c>
      <c r="D1338" s="266" t="s">
        <v>121</v>
      </c>
      <c r="E1338" s="265" t="s">
        <v>2525</v>
      </c>
      <c r="F1338" s="267">
        <v>8.0000000000000002E-3</v>
      </c>
      <c r="G1338" s="268" t="s">
        <v>1940</v>
      </c>
      <c r="H1338" s="265" t="s">
        <v>1549</v>
      </c>
      <c r="I1338" s="266" t="s">
        <v>2418</v>
      </c>
    </row>
    <row r="1339" spans="1:9">
      <c r="A1339" s="264">
        <f t="shared" si="20"/>
        <v>1333</v>
      </c>
      <c r="B1339" s="265" t="s">
        <v>2529</v>
      </c>
      <c r="C1339" s="266" t="s">
        <v>1716</v>
      </c>
      <c r="D1339" s="266" t="s">
        <v>121</v>
      </c>
      <c r="E1339" s="265" t="s">
        <v>2525</v>
      </c>
      <c r="F1339" s="267">
        <v>2E-3</v>
      </c>
      <c r="G1339" s="268" t="s">
        <v>793</v>
      </c>
      <c r="H1339" s="265" t="s">
        <v>2473</v>
      </c>
      <c r="I1339" s="266" t="s">
        <v>2418</v>
      </c>
    </row>
    <row r="1340" spans="1:9">
      <c r="A1340" s="264">
        <f t="shared" si="20"/>
        <v>1334</v>
      </c>
      <c r="B1340" s="265" t="s">
        <v>945</v>
      </c>
      <c r="C1340" s="266" t="s">
        <v>1716</v>
      </c>
      <c r="D1340" s="266" t="s">
        <v>121</v>
      </c>
      <c r="E1340" s="265" t="s">
        <v>2525</v>
      </c>
      <c r="F1340" s="267">
        <v>0.17849999999999999</v>
      </c>
      <c r="G1340" s="268" t="s">
        <v>2530</v>
      </c>
      <c r="H1340" s="265" t="s">
        <v>1549</v>
      </c>
      <c r="I1340" s="266" t="s">
        <v>2418</v>
      </c>
    </row>
    <row r="1341" spans="1:9">
      <c r="A1341" s="264">
        <f t="shared" si="20"/>
        <v>1335</v>
      </c>
      <c r="B1341" s="265" t="s">
        <v>2531</v>
      </c>
      <c r="C1341" s="266" t="s">
        <v>1716</v>
      </c>
      <c r="D1341" s="266" t="s">
        <v>112</v>
      </c>
      <c r="E1341" s="265" t="s">
        <v>2525</v>
      </c>
      <c r="F1341" s="267">
        <v>0.1154</v>
      </c>
      <c r="G1341" s="268" t="s">
        <v>2532</v>
      </c>
      <c r="H1341" s="265" t="s">
        <v>1549</v>
      </c>
      <c r="I1341" s="266" t="s">
        <v>2418</v>
      </c>
    </row>
    <row r="1342" spans="1:9">
      <c r="A1342" s="264">
        <f t="shared" si="20"/>
        <v>1336</v>
      </c>
      <c r="B1342" s="265" t="s">
        <v>2533</v>
      </c>
      <c r="C1342" s="266" t="s">
        <v>1716</v>
      </c>
      <c r="D1342" s="266" t="s">
        <v>121</v>
      </c>
      <c r="E1342" s="265" t="s">
        <v>2525</v>
      </c>
      <c r="F1342" s="267">
        <v>1.1999999999999999E-3</v>
      </c>
      <c r="G1342" s="268" t="s">
        <v>652</v>
      </c>
      <c r="H1342" s="265" t="s">
        <v>1549</v>
      </c>
      <c r="I1342" s="266" t="s">
        <v>2418</v>
      </c>
    </row>
    <row r="1343" spans="1:9">
      <c r="A1343" s="264">
        <f t="shared" si="20"/>
        <v>1337</v>
      </c>
      <c r="B1343" s="265" t="s">
        <v>1102</v>
      </c>
      <c r="C1343" s="266" t="s">
        <v>1716</v>
      </c>
      <c r="D1343" s="266" t="s">
        <v>121</v>
      </c>
      <c r="E1343" s="265" t="s">
        <v>2525</v>
      </c>
      <c r="F1343" s="267">
        <v>2.5899999999999999E-2</v>
      </c>
      <c r="G1343" s="268" t="s">
        <v>886</v>
      </c>
      <c r="H1343" s="265" t="s">
        <v>1549</v>
      </c>
      <c r="I1343" s="266" t="s">
        <v>2418</v>
      </c>
    </row>
    <row r="1344" spans="1:9">
      <c r="A1344" s="264">
        <f t="shared" si="20"/>
        <v>1338</v>
      </c>
      <c r="B1344" s="265" t="s">
        <v>2534</v>
      </c>
      <c r="C1344" s="266" t="s">
        <v>1716</v>
      </c>
      <c r="D1344" s="266" t="s">
        <v>121</v>
      </c>
      <c r="E1344" s="265" t="s">
        <v>2525</v>
      </c>
      <c r="F1344" s="267">
        <v>1.7600000000000001E-2</v>
      </c>
      <c r="G1344" s="268" t="s">
        <v>2535</v>
      </c>
      <c r="H1344" s="265" t="s">
        <v>2473</v>
      </c>
      <c r="I1344" s="266" t="s">
        <v>2418</v>
      </c>
    </row>
    <row r="1345" spans="1:9">
      <c r="A1345" s="264">
        <f t="shared" si="20"/>
        <v>1339</v>
      </c>
      <c r="B1345" s="265" t="s">
        <v>1290</v>
      </c>
      <c r="C1345" s="266" t="s">
        <v>1716</v>
      </c>
      <c r="D1345" s="266" t="s">
        <v>121</v>
      </c>
      <c r="E1345" s="265" t="s">
        <v>2525</v>
      </c>
      <c r="F1345" s="267">
        <v>0.18090000000000001</v>
      </c>
      <c r="G1345" s="268" t="s">
        <v>2536</v>
      </c>
      <c r="H1345" s="265" t="s">
        <v>1549</v>
      </c>
      <c r="I1345" s="266" t="s">
        <v>2418</v>
      </c>
    </row>
    <row r="1346" spans="1:9">
      <c r="A1346" s="264">
        <f t="shared" si="20"/>
        <v>1340</v>
      </c>
      <c r="B1346" s="265" t="s">
        <v>1098</v>
      </c>
      <c r="C1346" s="266" t="s">
        <v>1716</v>
      </c>
      <c r="D1346" s="266" t="s">
        <v>121</v>
      </c>
      <c r="E1346" s="265" t="s">
        <v>2525</v>
      </c>
      <c r="F1346" s="267">
        <v>1.6999999999999999E-3</v>
      </c>
      <c r="G1346" s="268" t="s">
        <v>205</v>
      </c>
      <c r="H1346" s="265" t="s">
        <v>2473</v>
      </c>
      <c r="I1346" s="266" t="s">
        <v>2418</v>
      </c>
    </row>
    <row r="1347" spans="1:9">
      <c r="A1347" s="264">
        <f t="shared" si="20"/>
        <v>1341</v>
      </c>
      <c r="B1347" s="265" t="s">
        <v>2537</v>
      </c>
      <c r="C1347" s="266" t="s">
        <v>1716</v>
      </c>
      <c r="D1347" s="266" t="s">
        <v>121</v>
      </c>
      <c r="E1347" s="265" t="s">
        <v>2525</v>
      </c>
      <c r="F1347" s="267">
        <v>1.2500000000000001E-2</v>
      </c>
      <c r="G1347" s="268" t="s">
        <v>1172</v>
      </c>
      <c r="H1347" s="265" t="s">
        <v>1549</v>
      </c>
      <c r="I1347" s="266" t="s">
        <v>2418</v>
      </c>
    </row>
    <row r="1348" spans="1:9">
      <c r="A1348" s="264">
        <f t="shared" si="20"/>
        <v>1342</v>
      </c>
      <c r="B1348" s="265" t="s">
        <v>2538</v>
      </c>
      <c r="C1348" s="266" t="s">
        <v>1716</v>
      </c>
      <c r="D1348" s="266" t="s">
        <v>121</v>
      </c>
      <c r="E1348" s="265" t="s">
        <v>2525</v>
      </c>
      <c r="F1348" s="267">
        <v>1.5E-3</v>
      </c>
      <c r="G1348" s="268" t="s">
        <v>314</v>
      </c>
      <c r="H1348" s="265" t="s">
        <v>1549</v>
      </c>
      <c r="I1348" s="266" t="s">
        <v>2418</v>
      </c>
    </row>
    <row r="1349" spans="1:9">
      <c r="A1349" s="264">
        <f t="shared" si="20"/>
        <v>1343</v>
      </c>
      <c r="B1349" s="265" t="s">
        <v>2539</v>
      </c>
      <c r="C1349" s="266" t="s">
        <v>1716</v>
      </c>
      <c r="D1349" s="266" t="s">
        <v>121</v>
      </c>
      <c r="E1349" s="265" t="s">
        <v>2525</v>
      </c>
      <c r="F1349" s="267">
        <v>1E-3</v>
      </c>
      <c r="G1349" s="268" t="s">
        <v>737</v>
      </c>
      <c r="H1349" s="265" t="s">
        <v>1549</v>
      </c>
      <c r="I1349" s="266" t="s">
        <v>2418</v>
      </c>
    </row>
    <row r="1350" spans="1:9">
      <c r="A1350" s="264">
        <f t="shared" si="20"/>
        <v>1344</v>
      </c>
      <c r="B1350" s="265" t="s">
        <v>2540</v>
      </c>
      <c r="C1350" s="266" t="s">
        <v>1716</v>
      </c>
      <c r="D1350" s="266" t="s">
        <v>112</v>
      </c>
      <c r="E1350" s="265" t="s">
        <v>2525</v>
      </c>
      <c r="F1350" s="267">
        <v>8.0999999999999996E-3</v>
      </c>
      <c r="G1350" s="268" t="s">
        <v>849</v>
      </c>
      <c r="H1350" s="265" t="s">
        <v>1549</v>
      </c>
      <c r="I1350" s="266" t="s">
        <v>2418</v>
      </c>
    </row>
    <row r="1351" spans="1:9">
      <c r="A1351" s="264">
        <f t="shared" si="20"/>
        <v>1345</v>
      </c>
      <c r="B1351" s="265" t="s">
        <v>2541</v>
      </c>
      <c r="C1351" s="266" t="s">
        <v>1716</v>
      </c>
      <c r="D1351" s="266" t="s">
        <v>112</v>
      </c>
      <c r="E1351" s="265" t="s">
        <v>2525</v>
      </c>
      <c r="F1351" s="267">
        <v>7.1999999999999998E-3</v>
      </c>
      <c r="G1351" s="268" t="s">
        <v>1394</v>
      </c>
      <c r="H1351" s="265" t="s">
        <v>1549</v>
      </c>
      <c r="I1351" s="266" t="s">
        <v>2418</v>
      </c>
    </row>
    <row r="1352" spans="1:9">
      <c r="A1352" s="264">
        <f t="shared" si="20"/>
        <v>1346</v>
      </c>
      <c r="B1352" s="265" t="s">
        <v>2542</v>
      </c>
      <c r="C1352" s="266" t="s">
        <v>1716</v>
      </c>
      <c r="D1352" s="266" t="s">
        <v>112</v>
      </c>
      <c r="E1352" s="265" t="s">
        <v>2525</v>
      </c>
      <c r="F1352" s="267">
        <v>2.2000000000000001E-3</v>
      </c>
      <c r="G1352" s="268" t="s">
        <v>724</v>
      </c>
      <c r="H1352" s="265" t="s">
        <v>1549</v>
      </c>
      <c r="I1352" s="266" t="s">
        <v>2418</v>
      </c>
    </row>
    <row r="1353" spans="1:9">
      <c r="A1353" s="264">
        <f t="shared" ref="A1353:A1367" si="21">A1352+1</f>
        <v>1347</v>
      </c>
      <c r="B1353" s="265" t="s">
        <v>2543</v>
      </c>
      <c r="C1353" s="266" t="s">
        <v>1716</v>
      </c>
      <c r="D1353" s="266" t="s">
        <v>112</v>
      </c>
      <c r="E1353" s="265" t="s">
        <v>2525</v>
      </c>
      <c r="F1353" s="267">
        <v>1.3599999999999999E-2</v>
      </c>
      <c r="G1353" s="268" t="s">
        <v>571</v>
      </c>
      <c r="H1353" s="265" t="s">
        <v>1549</v>
      </c>
      <c r="I1353" s="266" t="s">
        <v>2418</v>
      </c>
    </row>
    <row r="1354" spans="1:9">
      <c r="A1354" s="264">
        <f t="shared" si="21"/>
        <v>1348</v>
      </c>
      <c r="B1354" s="265" t="s">
        <v>358</v>
      </c>
      <c r="C1354" s="266" t="s">
        <v>1716</v>
      </c>
      <c r="D1354" s="266" t="s">
        <v>112</v>
      </c>
      <c r="E1354" s="265" t="s">
        <v>2525</v>
      </c>
      <c r="F1354" s="267">
        <v>1.9E-3</v>
      </c>
      <c r="G1354" s="268" t="s">
        <v>1089</v>
      </c>
      <c r="H1354" s="265" t="s">
        <v>2473</v>
      </c>
      <c r="I1354" s="266" t="s">
        <v>2418</v>
      </c>
    </row>
    <row r="1355" spans="1:9">
      <c r="A1355" s="264">
        <f t="shared" si="21"/>
        <v>1349</v>
      </c>
      <c r="B1355" s="265" t="s">
        <v>2544</v>
      </c>
      <c r="C1355" s="266" t="s">
        <v>1716</v>
      </c>
      <c r="D1355" s="266" t="s">
        <v>121</v>
      </c>
      <c r="E1355" s="265" t="s">
        <v>2525</v>
      </c>
      <c r="F1355" s="267">
        <v>3.0999999999999999E-3</v>
      </c>
      <c r="G1355" s="268" t="s">
        <v>760</v>
      </c>
      <c r="H1355" s="265" t="s">
        <v>1549</v>
      </c>
      <c r="I1355" s="266" t="s">
        <v>2418</v>
      </c>
    </row>
    <row r="1356" spans="1:9">
      <c r="A1356" s="264">
        <f t="shared" si="21"/>
        <v>1350</v>
      </c>
      <c r="B1356" s="265" t="s">
        <v>2094</v>
      </c>
      <c r="C1356" s="266" t="s">
        <v>1716</v>
      </c>
      <c r="D1356" s="266" t="s">
        <v>112</v>
      </c>
      <c r="E1356" s="265" t="s">
        <v>2525</v>
      </c>
      <c r="F1356" s="267">
        <v>0.1196</v>
      </c>
      <c r="G1356" s="268" t="s">
        <v>2545</v>
      </c>
      <c r="H1356" s="265" t="s">
        <v>1549</v>
      </c>
      <c r="I1356" s="266" t="s">
        <v>2418</v>
      </c>
    </row>
    <row r="1357" spans="1:9">
      <c r="A1357" s="264">
        <f t="shared" si="21"/>
        <v>1351</v>
      </c>
      <c r="B1357" s="265" t="s">
        <v>1624</v>
      </c>
      <c r="C1357" s="266" t="s">
        <v>1227</v>
      </c>
      <c r="D1357" s="266" t="s">
        <v>112</v>
      </c>
      <c r="E1357" s="265" t="s">
        <v>2184</v>
      </c>
      <c r="F1357" s="267">
        <v>1.9300000000000001E-2</v>
      </c>
      <c r="G1357" s="268" t="s">
        <v>2546</v>
      </c>
      <c r="H1357" s="265" t="s">
        <v>2207</v>
      </c>
      <c r="I1357" s="266" t="s">
        <v>2187</v>
      </c>
    </row>
    <row r="1358" spans="1:9">
      <c r="A1358" s="264">
        <f t="shared" si="21"/>
        <v>1352</v>
      </c>
      <c r="B1358" s="265" t="s">
        <v>2547</v>
      </c>
      <c r="C1358" s="266" t="s">
        <v>963</v>
      </c>
      <c r="D1358" s="266" t="s">
        <v>112</v>
      </c>
      <c r="E1358" s="265" t="s">
        <v>964</v>
      </c>
      <c r="F1358" s="267">
        <v>2.06E-2</v>
      </c>
      <c r="G1358" s="268" t="s">
        <v>1195</v>
      </c>
      <c r="H1358" s="265" t="s">
        <v>124</v>
      </c>
      <c r="I1358" s="266" t="s">
        <v>131</v>
      </c>
    </row>
    <row r="1359" spans="1:9">
      <c r="A1359" s="264">
        <f t="shared" si="21"/>
        <v>1353</v>
      </c>
      <c r="B1359" s="265" t="s">
        <v>2548</v>
      </c>
      <c r="C1359" s="266" t="s">
        <v>209</v>
      </c>
      <c r="D1359" s="266" t="s">
        <v>112</v>
      </c>
      <c r="E1359" s="265" t="s">
        <v>210</v>
      </c>
      <c r="F1359" s="267">
        <v>3.5000000000000001E-3</v>
      </c>
      <c r="G1359" s="268" t="s">
        <v>1860</v>
      </c>
      <c r="H1359" s="265" t="s">
        <v>212</v>
      </c>
      <c r="I1359" s="266" t="s">
        <v>213</v>
      </c>
    </row>
    <row r="1360" spans="1:9">
      <c r="A1360" s="264">
        <f t="shared" si="21"/>
        <v>1354</v>
      </c>
      <c r="B1360" s="265" t="s">
        <v>2549</v>
      </c>
      <c r="C1360" s="266" t="s">
        <v>782</v>
      </c>
      <c r="D1360" s="266" t="s">
        <v>112</v>
      </c>
      <c r="E1360" s="265" t="s">
        <v>1960</v>
      </c>
      <c r="F1360" s="267">
        <v>0.1052</v>
      </c>
      <c r="G1360" s="268" t="s">
        <v>2550</v>
      </c>
      <c r="H1360" s="265" t="s">
        <v>212</v>
      </c>
      <c r="I1360" s="266" t="s">
        <v>213</v>
      </c>
    </row>
    <row r="1361" spans="1:9">
      <c r="A1361" s="264">
        <f t="shared" si="21"/>
        <v>1355</v>
      </c>
      <c r="B1361" s="265" t="s">
        <v>2551</v>
      </c>
      <c r="C1361" s="266" t="s">
        <v>323</v>
      </c>
      <c r="D1361" s="266" t="s">
        <v>121</v>
      </c>
      <c r="E1361" s="265" t="s">
        <v>624</v>
      </c>
      <c r="F1361" s="267">
        <v>3.3000000000000002E-2</v>
      </c>
      <c r="G1361" s="268" t="s">
        <v>1611</v>
      </c>
      <c r="H1361" s="265" t="s">
        <v>294</v>
      </c>
      <c r="I1361" s="266" t="s">
        <v>327</v>
      </c>
    </row>
    <row r="1362" spans="1:9">
      <c r="A1362" s="264">
        <f t="shared" si="21"/>
        <v>1356</v>
      </c>
      <c r="B1362" s="265" t="s">
        <v>1166</v>
      </c>
      <c r="C1362" s="266" t="s">
        <v>323</v>
      </c>
      <c r="D1362" s="266" t="s">
        <v>121</v>
      </c>
      <c r="E1362" s="265" t="s">
        <v>2552</v>
      </c>
      <c r="F1362" s="267">
        <v>2.24E-2</v>
      </c>
      <c r="G1362" s="268" t="s">
        <v>2553</v>
      </c>
      <c r="H1362" s="265" t="s">
        <v>2554</v>
      </c>
      <c r="I1362" s="266" t="s">
        <v>327</v>
      </c>
    </row>
    <row r="1363" spans="1:9">
      <c r="A1363" s="264">
        <f t="shared" si="21"/>
        <v>1357</v>
      </c>
      <c r="B1363" s="265" t="s">
        <v>1027</v>
      </c>
      <c r="C1363" s="266" t="s">
        <v>702</v>
      </c>
      <c r="D1363" s="266" t="s">
        <v>112</v>
      </c>
      <c r="E1363" s="265" t="s">
        <v>1547</v>
      </c>
      <c r="F1363" s="267">
        <v>3.44E-2</v>
      </c>
      <c r="G1363" s="268" t="s">
        <v>2555</v>
      </c>
      <c r="H1363" s="265" t="s">
        <v>1808</v>
      </c>
      <c r="I1363" s="266" t="s">
        <v>152</v>
      </c>
    </row>
    <row r="1364" spans="1:9">
      <c r="A1364" s="264">
        <f t="shared" si="21"/>
        <v>1358</v>
      </c>
      <c r="B1364" s="265" t="s">
        <v>749</v>
      </c>
      <c r="C1364" s="266" t="s">
        <v>1724</v>
      </c>
      <c r="D1364" s="266" t="s">
        <v>112</v>
      </c>
      <c r="E1364" s="265" t="s">
        <v>1725</v>
      </c>
      <c r="F1364" s="267">
        <v>3.4000000000000002E-2</v>
      </c>
      <c r="G1364" s="268" t="s">
        <v>2556</v>
      </c>
      <c r="H1364" s="265" t="s">
        <v>212</v>
      </c>
      <c r="I1364" s="266" t="s">
        <v>152</v>
      </c>
    </row>
    <row r="1365" spans="1:9">
      <c r="A1365" s="264">
        <f t="shared" si="21"/>
        <v>1359</v>
      </c>
      <c r="B1365" s="265" t="s">
        <v>2557</v>
      </c>
      <c r="C1365" s="266" t="s">
        <v>564</v>
      </c>
      <c r="D1365" s="266" t="s">
        <v>112</v>
      </c>
      <c r="E1365" s="265" t="s">
        <v>1547</v>
      </c>
      <c r="F1365" s="267">
        <v>6.7699999999999996E-2</v>
      </c>
      <c r="G1365" s="268" t="s">
        <v>2558</v>
      </c>
      <c r="H1365" s="265" t="s">
        <v>1549</v>
      </c>
      <c r="I1365" s="266"/>
    </row>
    <row r="1366" spans="1:9">
      <c r="A1366" s="264">
        <f t="shared" si="21"/>
        <v>1360</v>
      </c>
      <c r="B1366" s="265" t="s">
        <v>2559</v>
      </c>
      <c r="C1366" s="266" t="s">
        <v>1516</v>
      </c>
      <c r="D1366" s="266" t="s">
        <v>112</v>
      </c>
      <c r="E1366" s="265" t="s">
        <v>1559</v>
      </c>
      <c r="F1366" s="267">
        <v>2.2499999999999999E-2</v>
      </c>
      <c r="G1366" s="268" t="s">
        <v>1229</v>
      </c>
      <c r="H1366" s="265" t="s">
        <v>1287</v>
      </c>
      <c r="I1366" s="266" t="s">
        <v>1518</v>
      </c>
    </row>
    <row r="1367" spans="1:9">
      <c r="A1367" s="264">
        <f t="shared" si="21"/>
        <v>1361</v>
      </c>
      <c r="B1367" s="265" t="s">
        <v>2429</v>
      </c>
      <c r="C1367" s="266" t="s">
        <v>1724</v>
      </c>
      <c r="D1367" s="266" t="s">
        <v>112</v>
      </c>
      <c r="E1367" s="265" t="s">
        <v>187</v>
      </c>
      <c r="F1367" s="267">
        <v>6.7000000000000002E-3</v>
      </c>
      <c r="G1367" s="268" t="s">
        <v>2560</v>
      </c>
      <c r="H1367" s="265" t="s">
        <v>2561</v>
      </c>
      <c r="I1367" s="266"/>
    </row>
    <row r="1368" spans="1:9" ht="32.25" customHeight="1">
      <c r="A1368" s="270"/>
      <c r="B1368" s="271"/>
      <c r="C1368" s="271"/>
      <c r="D1368" s="271"/>
      <c r="E1368" s="272"/>
      <c r="F1368" s="273">
        <f>SUM(F7:F1367)</f>
        <v>287.85230000000058</v>
      </c>
      <c r="G1368" s="274"/>
      <c r="H1368" s="275"/>
      <c r="I1368" s="276"/>
    </row>
    <row r="1369" spans="1:9" ht="32.25" customHeight="1">
      <c r="A1369" s="277" t="s">
        <v>2562</v>
      </c>
      <c r="B1369" s="278"/>
      <c r="C1369" s="278"/>
      <c r="D1369" s="278"/>
      <c r="E1369" s="279"/>
      <c r="F1369" s="280" t="s">
        <v>2563</v>
      </c>
      <c r="G1369" s="274"/>
      <c r="H1369" s="275"/>
      <c r="I1369" s="276"/>
    </row>
    <row r="1372" spans="1:9">
      <c r="A1372" s="281" t="s">
        <v>2564</v>
      </c>
    </row>
    <row r="1374" spans="1:9" ht="22.5">
      <c r="A1374" s="282" t="s">
        <v>101</v>
      </c>
      <c r="B1374" s="283" t="s">
        <v>102</v>
      </c>
      <c r="C1374" s="283" t="s">
        <v>103</v>
      </c>
      <c r="D1374" s="283" t="s">
        <v>104</v>
      </c>
      <c r="E1374" s="283" t="s">
        <v>105</v>
      </c>
      <c r="F1374" s="283" t="s">
        <v>106</v>
      </c>
      <c r="G1374" s="283" t="s">
        <v>107</v>
      </c>
      <c r="H1374" s="283" t="s">
        <v>108</v>
      </c>
      <c r="I1374" s="283" t="s">
        <v>109</v>
      </c>
    </row>
    <row r="1375" spans="1:9">
      <c r="A1375" s="284">
        <f t="shared" ref="A1375:A1382" si="22">ROW(A1375)-1</f>
        <v>1374</v>
      </c>
      <c r="B1375" s="285" t="s">
        <v>1030</v>
      </c>
      <c r="C1375" s="286" t="s">
        <v>215</v>
      </c>
      <c r="D1375" s="286" t="s">
        <v>112</v>
      </c>
      <c r="E1375" s="285" t="s">
        <v>2565</v>
      </c>
      <c r="F1375" s="287">
        <v>0.1789</v>
      </c>
      <c r="G1375" s="288" t="s">
        <v>2566</v>
      </c>
      <c r="H1375" s="285" t="s">
        <v>2567</v>
      </c>
      <c r="I1375" s="286" t="s">
        <v>2568</v>
      </c>
    </row>
    <row r="1376" spans="1:9">
      <c r="A1376" s="284">
        <f t="shared" si="22"/>
        <v>1375</v>
      </c>
      <c r="B1376" s="285" t="s">
        <v>2569</v>
      </c>
      <c r="C1376" s="286" t="s">
        <v>215</v>
      </c>
      <c r="D1376" s="286" t="s">
        <v>112</v>
      </c>
      <c r="E1376" s="285" t="s">
        <v>408</v>
      </c>
      <c r="F1376" s="289">
        <v>0.1976</v>
      </c>
      <c r="G1376" s="288" t="s">
        <v>2570</v>
      </c>
      <c r="H1376" s="285" t="s">
        <v>2567</v>
      </c>
      <c r="I1376" s="286" t="s">
        <v>2568</v>
      </c>
    </row>
    <row r="1377" spans="1:11">
      <c r="A1377" s="284">
        <f t="shared" si="22"/>
        <v>1376</v>
      </c>
      <c r="B1377" s="285" t="s">
        <v>2571</v>
      </c>
      <c r="C1377" s="286" t="s">
        <v>186</v>
      </c>
      <c r="D1377" s="286" t="s">
        <v>112</v>
      </c>
      <c r="E1377" s="285" t="s">
        <v>2572</v>
      </c>
      <c r="F1377" s="289">
        <v>0.2492</v>
      </c>
      <c r="G1377" s="288" t="s">
        <v>2573</v>
      </c>
      <c r="H1377" s="285" t="s">
        <v>2574</v>
      </c>
      <c r="I1377" s="286" t="s">
        <v>2575</v>
      </c>
    </row>
    <row r="1378" spans="1:11">
      <c r="A1378" s="284">
        <f t="shared" si="22"/>
        <v>1377</v>
      </c>
      <c r="B1378" s="285" t="s">
        <v>2576</v>
      </c>
      <c r="C1378" s="286" t="s">
        <v>1216</v>
      </c>
      <c r="D1378" s="286" t="s">
        <v>227</v>
      </c>
      <c r="E1378" s="285" t="s">
        <v>2577</v>
      </c>
      <c r="F1378" s="289">
        <v>0.22700000000000001</v>
      </c>
      <c r="G1378" s="288" t="s">
        <v>2578</v>
      </c>
      <c r="H1378" s="285" t="s">
        <v>2579</v>
      </c>
      <c r="I1378" s="286" t="s">
        <v>2580</v>
      </c>
    </row>
    <row r="1379" spans="1:11">
      <c r="A1379" s="284">
        <f t="shared" si="22"/>
        <v>1378</v>
      </c>
      <c r="B1379" s="285" t="s">
        <v>2581</v>
      </c>
      <c r="C1379" s="286" t="s">
        <v>1216</v>
      </c>
      <c r="D1379" s="286" t="s">
        <v>227</v>
      </c>
      <c r="E1379" s="285" t="s">
        <v>2577</v>
      </c>
      <c r="F1379" s="289">
        <v>2.23E-2</v>
      </c>
      <c r="G1379" s="288" t="s">
        <v>2582</v>
      </c>
      <c r="H1379" s="285" t="s">
        <v>2579</v>
      </c>
      <c r="I1379" s="286"/>
    </row>
    <row r="1380" spans="1:11">
      <c r="A1380" s="284">
        <f t="shared" si="22"/>
        <v>1379</v>
      </c>
      <c r="B1380" s="285" t="s">
        <v>2583</v>
      </c>
      <c r="C1380" s="286" t="s">
        <v>1216</v>
      </c>
      <c r="D1380" s="286" t="s">
        <v>227</v>
      </c>
      <c r="E1380" s="285" t="s">
        <v>2577</v>
      </c>
      <c r="F1380" s="289">
        <v>5.3E-3</v>
      </c>
      <c r="G1380" s="288" t="s">
        <v>2584</v>
      </c>
      <c r="H1380" s="285" t="s">
        <v>2579</v>
      </c>
      <c r="I1380" s="286"/>
    </row>
    <row r="1381" spans="1:11">
      <c r="A1381" s="284">
        <f t="shared" si="22"/>
        <v>1380</v>
      </c>
      <c r="B1381" s="285" t="s">
        <v>2585</v>
      </c>
      <c r="C1381" s="286" t="s">
        <v>2586</v>
      </c>
      <c r="D1381" s="286" t="s">
        <v>112</v>
      </c>
      <c r="E1381" s="285" t="s">
        <v>2587</v>
      </c>
      <c r="F1381" s="289">
        <v>0.30099999999999999</v>
      </c>
      <c r="G1381" s="288" t="s">
        <v>2588</v>
      </c>
      <c r="H1381" s="285" t="s">
        <v>2589</v>
      </c>
      <c r="I1381" s="286" t="s">
        <v>2590</v>
      </c>
    </row>
    <row r="1382" spans="1:11">
      <c r="A1382" s="284">
        <f t="shared" si="22"/>
        <v>1381</v>
      </c>
      <c r="B1382" s="290" t="s">
        <v>2591</v>
      </c>
      <c r="C1382" s="286" t="s">
        <v>1216</v>
      </c>
      <c r="D1382" s="286" t="s">
        <v>227</v>
      </c>
      <c r="E1382" s="285" t="s">
        <v>2592</v>
      </c>
      <c r="F1382" s="289">
        <v>2.9999999999999997E-4</v>
      </c>
      <c r="G1382" s="288" t="s">
        <v>2593</v>
      </c>
      <c r="H1382" s="285" t="s">
        <v>2594</v>
      </c>
      <c r="I1382" s="286" t="s">
        <v>2595</v>
      </c>
      <c r="K1382" s="269" t="s">
        <v>2596</v>
      </c>
    </row>
    <row r="1383" spans="1:11" ht="20.25" customHeight="1">
      <c r="A1383" s="270"/>
      <c r="B1383" s="271"/>
      <c r="C1383" s="271"/>
      <c r="D1383" s="271"/>
      <c r="E1383" s="272"/>
      <c r="F1383" s="273">
        <f>SUM(F1375:F1382)</f>
        <v>1.1816</v>
      </c>
      <c r="G1383" s="274"/>
      <c r="H1383" s="275"/>
      <c r="I1383" s="276"/>
    </row>
    <row r="1384" spans="1:11" ht="15" customHeight="1">
      <c r="A1384" s="277" t="s">
        <v>2562</v>
      </c>
      <c r="B1384" s="278"/>
      <c r="C1384" s="278"/>
      <c r="D1384" s="278"/>
      <c r="E1384" s="279"/>
      <c r="F1384" s="280" t="s">
        <v>2597</v>
      </c>
      <c r="G1384" s="274"/>
      <c r="H1384" s="275"/>
      <c r="I1384" s="276"/>
    </row>
    <row r="1386" spans="1:11" ht="15.75" thickBot="1">
      <c r="A1386" s="291" t="s">
        <v>2598</v>
      </c>
      <c r="B1386" s="291"/>
      <c r="C1386" s="291"/>
      <c r="D1386" s="291"/>
      <c r="E1386" s="254"/>
      <c r="F1386" s="292"/>
      <c r="G1386" s="254"/>
      <c r="H1386" s="254"/>
      <c r="I1386" s="254"/>
      <c r="J1386" s="254"/>
    </row>
    <row r="1387" spans="1:11">
      <c r="A1387" s="293" t="s">
        <v>2599</v>
      </c>
      <c r="B1387" s="294" t="s">
        <v>2600</v>
      </c>
      <c r="C1387" s="295" t="s">
        <v>2601</v>
      </c>
      <c r="D1387" s="296"/>
      <c r="E1387" s="297" t="s">
        <v>103</v>
      </c>
      <c r="F1387" s="298" t="s">
        <v>2602</v>
      </c>
      <c r="G1387" s="299" t="s">
        <v>2603</v>
      </c>
      <c r="H1387" s="299" t="s">
        <v>2604</v>
      </c>
      <c r="I1387" s="299" t="s">
        <v>2605</v>
      </c>
      <c r="J1387" s="300" t="s">
        <v>108</v>
      </c>
    </row>
    <row r="1388" spans="1:11">
      <c r="A1388" s="301"/>
      <c r="B1388" s="302"/>
      <c r="C1388" s="303"/>
      <c r="D1388" s="304"/>
      <c r="E1388" s="305"/>
      <c r="F1388" s="306"/>
      <c r="G1388" s="307" t="s">
        <v>2606</v>
      </c>
      <c r="H1388" s="307" t="s">
        <v>2607</v>
      </c>
      <c r="I1388" s="307"/>
      <c r="J1388" s="308"/>
    </row>
    <row r="1389" spans="1:11" ht="26.25">
      <c r="A1389" s="309">
        <v>1</v>
      </c>
      <c r="B1389" s="310" t="s">
        <v>2608</v>
      </c>
      <c r="C1389" s="311" t="s">
        <v>2609</v>
      </c>
      <c r="D1389" s="312"/>
      <c r="E1389" s="313" t="s">
        <v>2610</v>
      </c>
      <c r="F1389" s="310" t="s">
        <v>2611</v>
      </c>
      <c r="G1389" s="314" t="s">
        <v>364</v>
      </c>
      <c r="H1389" s="315">
        <v>0.54310000000000003</v>
      </c>
      <c r="I1389" s="313" t="s">
        <v>2612</v>
      </c>
      <c r="J1389" s="316" t="s">
        <v>2613</v>
      </c>
    </row>
    <row r="1390" spans="1:11" ht="26.25">
      <c r="A1390" s="309">
        <v>2</v>
      </c>
      <c r="B1390" s="310" t="s">
        <v>2614</v>
      </c>
      <c r="C1390" s="311" t="s">
        <v>1033</v>
      </c>
      <c r="D1390" s="312"/>
      <c r="E1390" s="313" t="s">
        <v>2615</v>
      </c>
      <c r="F1390" s="310" t="s">
        <v>2616</v>
      </c>
      <c r="G1390" s="317" t="s">
        <v>2617</v>
      </c>
      <c r="H1390" s="315">
        <v>1.37E-2</v>
      </c>
      <c r="I1390" s="313" t="s">
        <v>2618</v>
      </c>
      <c r="J1390" s="316" t="s">
        <v>2619</v>
      </c>
    </row>
    <row r="1391" spans="1:11" ht="26.25">
      <c r="A1391" s="309">
        <v>3</v>
      </c>
      <c r="B1391" s="310" t="s">
        <v>2614</v>
      </c>
      <c r="C1391" s="311" t="s">
        <v>844</v>
      </c>
      <c r="D1391" s="312"/>
      <c r="E1391" s="313" t="s">
        <v>2615</v>
      </c>
      <c r="F1391" s="315" t="s">
        <v>2620</v>
      </c>
      <c r="G1391" s="317" t="s">
        <v>2617</v>
      </c>
      <c r="H1391" s="315">
        <v>3.2000000000000001E-2</v>
      </c>
      <c r="I1391" s="313" t="s">
        <v>2621</v>
      </c>
      <c r="J1391" s="316" t="s">
        <v>2622</v>
      </c>
    </row>
    <row r="1392" spans="1:11" ht="26.25">
      <c r="A1392" s="309">
        <v>4</v>
      </c>
      <c r="B1392" s="310" t="s">
        <v>2614</v>
      </c>
      <c r="C1392" s="311" t="s">
        <v>2623</v>
      </c>
      <c r="D1392" s="312"/>
      <c r="E1392" s="313" t="s">
        <v>2615</v>
      </c>
      <c r="F1392" s="315" t="s">
        <v>2624</v>
      </c>
      <c r="G1392" s="317" t="s">
        <v>2625</v>
      </c>
      <c r="H1392" s="315">
        <v>1.6199999999999999E-2</v>
      </c>
      <c r="I1392" s="313" t="s">
        <v>2626</v>
      </c>
      <c r="J1392" s="316" t="s">
        <v>2627</v>
      </c>
    </row>
    <row r="1393" spans="1:11" ht="45" customHeight="1">
      <c r="A1393" s="318" t="s">
        <v>2628</v>
      </c>
      <c r="B1393" s="319" t="s">
        <v>2629</v>
      </c>
      <c r="C1393" s="311" t="s">
        <v>2630</v>
      </c>
      <c r="D1393" s="312"/>
      <c r="E1393" s="320" t="s">
        <v>2631</v>
      </c>
      <c r="F1393" s="321" t="s">
        <v>2632</v>
      </c>
      <c r="G1393" s="322" t="s">
        <v>2633</v>
      </c>
      <c r="H1393" s="321">
        <v>0.15659999999999999</v>
      </c>
      <c r="I1393" s="320" t="s">
        <v>2626</v>
      </c>
      <c r="J1393" s="323" t="s">
        <v>2634</v>
      </c>
    </row>
    <row r="1394" spans="1:11">
      <c r="A1394" s="324"/>
      <c r="B1394" s="325"/>
      <c r="C1394" s="311" t="s">
        <v>2635</v>
      </c>
      <c r="D1394" s="312"/>
      <c r="E1394" s="326"/>
      <c r="F1394" s="327"/>
      <c r="G1394" s="328"/>
      <c r="H1394" s="327"/>
      <c r="I1394" s="326"/>
      <c r="J1394" s="329"/>
    </row>
    <row r="1395" spans="1:11" ht="15.75" thickBot="1">
      <c r="A1395" s="330"/>
      <c r="B1395" s="331"/>
      <c r="C1395" s="332" t="s">
        <v>2636</v>
      </c>
      <c r="D1395" s="333"/>
      <c r="E1395" s="334"/>
      <c r="F1395" s="335"/>
      <c r="G1395" s="336"/>
      <c r="H1395" s="335"/>
      <c r="I1395" s="334"/>
      <c r="J1395" s="337"/>
    </row>
    <row r="1396" spans="1:11" ht="15.75" thickBot="1">
      <c r="A1396" s="338" t="s">
        <v>2562</v>
      </c>
      <c r="B1396" s="339"/>
      <c r="C1396" s="339"/>
      <c r="D1396" s="339"/>
      <c r="E1396" s="340"/>
      <c r="F1396" s="341" t="s">
        <v>2637</v>
      </c>
      <c r="G1396" s="342"/>
      <c r="H1396" s="342"/>
      <c r="I1396" s="342"/>
      <c r="J1396" s="343"/>
    </row>
    <row r="1398" spans="1:11">
      <c r="A1398" s="344" t="s">
        <v>2638</v>
      </c>
      <c r="B1398" s="344"/>
      <c r="C1398" s="344"/>
      <c r="D1398" s="344"/>
      <c r="E1398" s="344"/>
      <c r="F1398" s="344"/>
      <c r="G1398" s="344"/>
      <c r="H1398" s="344"/>
      <c r="I1398" s="344"/>
      <c r="J1398" s="344"/>
      <c r="K1398" s="344"/>
    </row>
    <row r="1399" spans="1:11">
      <c r="A1399" s="345"/>
      <c r="B1399" s="345"/>
      <c r="C1399" s="345"/>
      <c r="D1399" s="345"/>
      <c r="E1399" s="345"/>
      <c r="F1399" s="345"/>
      <c r="G1399" s="345"/>
      <c r="H1399" s="345"/>
      <c r="I1399" s="345"/>
      <c r="J1399" s="345"/>
      <c r="K1399" s="345"/>
    </row>
    <row r="1400" spans="1:11">
      <c r="A1400" s="345"/>
      <c r="B1400" s="345"/>
      <c r="C1400" s="345"/>
      <c r="D1400" s="345"/>
      <c r="E1400" s="345"/>
      <c r="F1400" s="345"/>
      <c r="G1400" s="345"/>
      <c r="H1400" s="345"/>
      <c r="I1400" s="345"/>
      <c r="J1400" s="345"/>
      <c r="K1400" s="345"/>
    </row>
    <row r="1401" spans="1:11">
      <c r="A1401" s="345"/>
      <c r="B1401" s="345"/>
      <c r="C1401" s="345"/>
      <c r="D1401" s="345"/>
      <c r="E1401" s="345"/>
      <c r="F1401" s="345"/>
      <c r="G1401" s="345"/>
      <c r="H1401" s="345"/>
      <c r="I1401" s="345"/>
      <c r="J1401" s="345"/>
      <c r="K1401" s="345"/>
    </row>
    <row r="1402" spans="1:11">
      <c r="A1402" s="345"/>
      <c r="B1402" s="345"/>
      <c r="C1402" s="345"/>
      <c r="D1402" s="345"/>
      <c r="E1402" s="345"/>
      <c r="F1402" s="345"/>
      <c r="G1402" s="345"/>
      <c r="H1402" s="345"/>
      <c r="I1402" s="345"/>
      <c r="J1402" s="345"/>
      <c r="K1402" s="345"/>
    </row>
    <row r="1403" spans="1:11">
      <c r="A1403" s="345"/>
      <c r="B1403" s="345"/>
      <c r="C1403" s="345"/>
      <c r="D1403" s="345"/>
      <c r="E1403" s="345"/>
      <c r="F1403" s="345"/>
      <c r="G1403" s="345"/>
      <c r="H1403" s="345"/>
      <c r="I1403" s="345"/>
      <c r="J1403" s="345"/>
      <c r="K1403" s="345"/>
    </row>
    <row r="1404" spans="1:11">
      <c r="A1404" s="345"/>
      <c r="B1404" s="345"/>
      <c r="C1404" s="345"/>
      <c r="D1404" s="345"/>
      <c r="E1404" s="345"/>
      <c r="F1404" s="345"/>
      <c r="G1404" s="345"/>
      <c r="H1404" s="345"/>
      <c r="I1404" s="345"/>
      <c r="J1404" s="345"/>
      <c r="K1404" s="345"/>
    </row>
    <row r="1405" spans="1:11">
      <c r="A1405" s="345"/>
      <c r="B1405" s="345"/>
      <c r="C1405" s="345"/>
      <c r="D1405" s="345"/>
      <c r="E1405" s="345"/>
      <c r="F1405" s="345"/>
      <c r="G1405" s="345"/>
      <c r="H1405" s="345"/>
      <c r="I1405" s="345"/>
      <c r="J1405" s="345"/>
      <c r="K1405" s="345"/>
    </row>
    <row r="1406" spans="1:11">
      <c r="A1406" s="345"/>
      <c r="B1406" s="345"/>
      <c r="C1406" s="345"/>
      <c r="D1406" s="345"/>
      <c r="E1406" s="345"/>
      <c r="F1406" s="345"/>
      <c r="G1406" s="345"/>
      <c r="H1406" s="345"/>
      <c r="I1406" s="345"/>
      <c r="J1406" s="345"/>
      <c r="K1406" s="345"/>
    </row>
    <row r="1407" spans="1:11">
      <c r="A1407" s="345"/>
      <c r="B1407" s="345"/>
      <c r="C1407" s="345"/>
      <c r="D1407" s="345"/>
      <c r="E1407" s="345"/>
      <c r="F1407" s="345"/>
      <c r="G1407" s="345"/>
      <c r="H1407" s="345"/>
      <c r="I1407" s="345"/>
      <c r="J1407" s="345"/>
      <c r="K1407" s="345"/>
    </row>
    <row r="1408" spans="1:11">
      <c r="A1408" s="345"/>
      <c r="B1408" s="345"/>
      <c r="C1408" s="345"/>
      <c r="D1408" s="345"/>
      <c r="E1408" s="345"/>
      <c r="F1408" s="345"/>
      <c r="G1408" s="345"/>
      <c r="H1408" s="345"/>
      <c r="I1408" s="345"/>
      <c r="J1408" s="345"/>
      <c r="K1408" s="345"/>
    </row>
    <row r="1409" spans="1:11">
      <c r="A1409" s="345"/>
      <c r="B1409" s="345"/>
      <c r="C1409" s="345"/>
      <c r="D1409" s="345"/>
      <c r="E1409" s="345"/>
      <c r="F1409" s="345"/>
      <c r="G1409" s="345"/>
      <c r="H1409" s="345"/>
      <c r="I1409" s="345"/>
      <c r="J1409" s="345"/>
      <c r="K1409" s="345"/>
    </row>
    <row r="1410" spans="1:11">
      <c r="A1410" s="345"/>
      <c r="B1410" s="345"/>
      <c r="C1410" s="345"/>
      <c r="D1410" s="345"/>
      <c r="E1410" s="345"/>
      <c r="F1410" s="345"/>
      <c r="G1410" s="345"/>
      <c r="H1410" s="345"/>
      <c r="I1410" s="345"/>
      <c r="J1410" s="345"/>
      <c r="K1410" s="345"/>
    </row>
    <row r="1411" spans="1:11">
      <c r="A1411" s="345"/>
      <c r="B1411" s="345"/>
      <c r="C1411" s="345"/>
      <c r="D1411" s="345"/>
      <c r="E1411" s="345"/>
      <c r="F1411" s="345"/>
      <c r="G1411" s="345"/>
      <c r="H1411" s="345"/>
      <c r="I1411" s="345"/>
      <c r="J1411" s="345"/>
      <c r="K1411" s="345"/>
    </row>
    <row r="1412" spans="1:11">
      <c r="A1412" s="345"/>
      <c r="B1412" s="345"/>
      <c r="C1412" s="345"/>
      <c r="D1412" s="345"/>
      <c r="E1412" s="345"/>
      <c r="F1412" s="345"/>
      <c r="G1412" s="345"/>
      <c r="H1412" s="345"/>
      <c r="I1412" s="345"/>
      <c r="J1412" s="345"/>
      <c r="K1412" s="345"/>
    </row>
    <row r="1416" spans="1:11">
      <c r="F1416" s="346" t="s">
        <v>2639</v>
      </c>
      <c r="G1416" s="347">
        <v>23424</v>
      </c>
      <c r="H1416" s="347">
        <v>231852</v>
      </c>
      <c r="I1416" s="348">
        <f>G1416/H1416</f>
        <v>0.10102996739299208</v>
      </c>
      <c r="J1416" s="348">
        <v>4.0399999999999998E-2</v>
      </c>
      <c r="K1416" s="349">
        <f>I1416*J1416</f>
        <v>4.0816106826768797E-3</v>
      </c>
    </row>
    <row r="1417" spans="1:11">
      <c r="E1417" s="350"/>
      <c r="F1417" s="351"/>
      <c r="G1417" s="352">
        <v>6876</v>
      </c>
      <c r="H1417" s="352">
        <v>231852</v>
      </c>
      <c r="I1417" s="353">
        <f t="shared" ref="I1417:I1423" si="23">G1417/H1417</f>
        <v>2.9656850059520727E-2</v>
      </c>
      <c r="J1417" s="353">
        <v>4.0399999999999998E-2</v>
      </c>
      <c r="K1417" s="354">
        <f t="shared" ref="K1417:K1423" si="24">I1417*J1417</f>
        <v>1.1981367424046374E-3</v>
      </c>
    </row>
    <row r="1418" spans="1:11">
      <c r="E1418" s="350"/>
      <c r="F1418" s="351"/>
      <c r="G1418" s="352">
        <v>4688</v>
      </c>
      <c r="H1418" s="352">
        <v>231852</v>
      </c>
      <c r="I1418" s="353">
        <f t="shared" si="23"/>
        <v>2.0219795386712213E-2</v>
      </c>
      <c r="J1418" s="353">
        <v>4.0399999999999998E-2</v>
      </c>
      <c r="K1418" s="354">
        <f t="shared" si="24"/>
        <v>8.1687973362317334E-4</v>
      </c>
    </row>
    <row r="1419" spans="1:11">
      <c r="E1419" s="350"/>
      <c r="F1419" s="351"/>
      <c r="G1419" s="352">
        <v>19474</v>
      </c>
      <c r="H1419" s="352">
        <v>231852</v>
      </c>
      <c r="I1419" s="353">
        <f t="shared" si="23"/>
        <v>8.3993237065024234E-2</v>
      </c>
      <c r="J1419" s="353">
        <v>4.0399999999999998E-2</v>
      </c>
      <c r="K1419" s="354">
        <f t="shared" si="24"/>
        <v>3.393326777426979E-3</v>
      </c>
    </row>
    <row r="1420" spans="1:11">
      <c r="E1420" s="350"/>
      <c r="F1420" s="351"/>
      <c r="G1420" s="352">
        <v>19169</v>
      </c>
      <c r="H1420" s="352">
        <v>231852</v>
      </c>
      <c r="I1420" s="353">
        <f t="shared" si="23"/>
        <v>8.2677742697927992E-2</v>
      </c>
      <c r="J1420" s="353">
        <v>4.0399999999999998E-2</v>
      </c>
      <c r="K1420" s="354">
        <f t="shared" si="24"/>
        <v>3.3401808049962909E-3</v>
      </c>
    </row>
    <row r="1421" spans="1:11">
      <c r="E1421" s="350"/>
      <c r="F1421" s="351"/>
      <c r="G1421" s="352">
        <v>17589</v>
      </c>
      <c r="H1421" s="352">
        <v>231852</v>
      </c>
      <c r="I1421" s="353">
        <f t="shared" si="23"/>
        <v>7.586305056674085E-2</v>
      </c>
      <c r="J1421" s="353">
        <v>4.0399999999999998E-2</v>
      </c>
      <c r="K1421" s="354">
        <f t="shared" si="24"/>
        <v>3.0648672428963304E-3</v>
      </c>
    </row>
    <row r="1422" spans="1:11">
      <c r="E1422" s="350"/>
      <c r="F1422" s="351"/>
      <c r="G1422" s="352">
        <v>19411</v>
      </c>
      <c r="H1422" s="352">
        <v>231852</v>
      </c>
      <c r="I1422" s="353">
        <f t="shared" si="23"/>
        <v>8.3721511999033868E-2</v>
      </c>
      <c r="J1422" s="353">
        <v>4.0399999999999998E-2</v>
      </c>
      <c r="K1422" s="354">
        <f t="shared" si="24"/>
        <v>3.382349084760968E-3</v>
      </c>
    </row>
    <row r="1423" spans="1:11">
      <c r="F1423" s="351"/>
      <c r="G1423" s="352">
        <v>19406</v>
      </c>
      <c r="H1423" s="352">
        <v>231852</v>
      </c>
      <c r="I1423" s="353">
        <f t="shared" si="23"/>
        <v>8.3699946517606053E-2</v>
      </c>
      <c r="J1423" s="353">
        <v>4.0399999999999998E-2</v>
      </c>
      <c r="K1423" s="354">
        <f t="shared" si="24"/>
        <v>3.3814778393112845E-3</v>
      </c>
    </row>
    <row r="1424" spans="1:11">
      <c r="F1424" s="355"/>
      <c r="G1424" s="356">
        <f>SUM(G1416:G1423)</f>
        <v>130037</v>
      </c>
      <c r="H1424" s="357"/>
      <c r="I1424" s="358">
        <f>SUM(I1416:I1423)</f>
        <v>0.56086210168555806</v>
      </c>
      <c r="J1424" s="358"/>
      <c r="K1424" s="359">
        <f>SUM(K1416:K1423)</f>
        <v>2.2658828908096545E-2</v>
      </c>
    </row>
    <row r="1425" spans="8:12">
      <c r="H1425" s="360"/>
      <c r="I1425" s="347"/>
      <c r="J1425" s="347"/>
      <c r="K1425" s="361"/>
    </row>
    <row r="1426" spans="8:12">
      <c r="H1426" s="362" t="s">
        <v>2640</v>
      </c>
      <c r="I1426" s="357"/>
      <c r="J1426" s="357"/>
      <c r="K1426" s="363">
        <v>0.1173</v>
      </c>
    </row>
    <row r="1427" spans="8:12">
      <c r="H1427" s="364" t="s">
        <v>2641</v>
      </c>
      <c r="I1427" s="365"/>
      <c r="J1427" s="365"/>
      <c r="K1427" s="366">
        <v>1.66E-2</v>
      </c>
    </row>
    <row r="1428" spans="8:12">
      <c r="K1428" s="367">
        <f>K1424+K1426+K1427</f>
        <v>0.15655882890809655</v>
      </c>
      <c r="L1428" t="s">
        <v>2642</v>
      </c>
    </row>
    <row r="1429" spans="8:12">
      <c r="K1429" s="368">
        <v>1.1999999999999999E-3</v>
      </c>
      <c r="L1429" t="s">
        <v>2643</v>
      </c>
    </row>
    <row r="1430" spans="8:12">
      <c r="K1430" s="369">
        <f>K1428-K1429</f>
        <v>0.15535882890809655</v>
      </c>
    </row>
    <row r="1432" spans="8:12">
      <c r="J1432" s="360" t="s">
        <v>2644</v>
      </c>
      <c r="K1432" s="361">
        <v>1.6199999999999999E-2</v>
      </c>
    </row>
    <row r="1433" spans="8:12">
      <c r="J1433" s="351" t="s">
        <v>2645</v>
      </c>
      <c r="K1433" s="370">
        <v>6.1000000000000004E-3</v>
      </c>
    </row>
    <row r="1434" spans="8:12">
      <c r="J1434" s="351" t="s">
        <v>2646</v>
      </c>
      <c r="K1434" s="370">
        <v>6.9999999999999999E-4</v>
      </c>
    </row>
    <row r="1435" spans="8:12">
      <c r="J1435" s="355"/>
      <c r="K1435" s="371">
        <f>SUM(K1432:K1434)</f>
        <v>2.3E-2</v>
      </c>
      <c r="L1435" t="s">
        <v>2647</v>
      </c>
    </row>
    <row r="1438" spans="8:12">
      <c r="K1438" s="372">
        <v>0.1784</v>
      </c>
      <c r="L1438" t="s">
        <v>2648</v>
      </c>
    </row>
    <row r="1439" spans="8:12">
      <c r="K1439" s="373">
        <v>2.3E-2</v>
      </c>
      <c r="L1439" t="s">
        <v>2649</v>
      </c>
    </row>
    <row r="1440" spans="8:12">
      <c r="K1440" s="374">
        <f>K1438-K1439</f>
        <v>0.15540000000000001</v>
      </c>
    </row>
    <row r="1442" spans="11:11">
      <c r="K1442" s="375">
        <f>K1428-K1440</f>
        <v>1.158828908096543E-3</v>
      </c>
    </row>
  </sheetData>
  <mergeCells count="28">
    <mergeCell ref="A1396:E1396"/>
    <mergeCell ref="F1396:J1396"/>
    <mergeCell ref="A1398:K1398"/>
    <mergeCell ref="F1393:F1395"/>
    <mergeCell ref="G1393:G1395"/>
    <mergeCell ref="H1393:H1395"/>
    <mergeCell ref="I1393:I1395"/>
    <mergeCell ref="J1393:J1395"/>
    <mergeCell ref="C1394:D1394"/>
    <mergeCell ref="C1395:D1395"/>
    <mergeCell ref="C1391:D1391"/>
    <mergeCell ref="C1392:D1392"/>
    <mergeCell ref="A1393:A1395"/>
    <mergeCell ref="B1393:B1395"/>
    <mergeCell ref="C1393:D1393"/>
    <mergeCell ref="E1393:E1395"/>
    <mergeCell ref="A1387:A1388"/>
    <mergeCell ref="B1387:B1388"/>
    <mergeCell ref="C1387:D1388"/>
    <mergeCell ref="E1387:E1388"/>
    <mergeCell ref="C1389:D1389"/>
    <mergeCell ref="C1390:D1390"/>
    <mergeCell ref="A1:J1"/>
    <mergeCell ref="A1368:E1368"/>
    <mergeCell ref="A1369:E1369"/>
    <mergeCell ref="A1383:E1383"/>
    <mergeCell ref="A1384:E1384"/>
    <mergeCell ref="A1386:D13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majątek w układzie porównawczym</vt:lpstr>
      <vt:lpstr>wykaz nieruchomości powiatu2018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Starostwo</cp:lastModifiedBy>
  <dcterms:created xsi:type="dcterms:W3CDTF">2019-04-30T13:31:08Z</dcterms:created>
  <dcterms:modified xsi:type="dcterms:W3CDTF">2019-04-30T13:36:01Z</dcterms:modified>
</cp:coreProperties>
</file>